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9" sheetId="1" r:id="rId1"/>
    <sheet name="10" sheetId="2" r:id="rId2"/>
  </sheets>
  <definedNames/>
  <calcPr fullCalcOnLoad="1"/>
</workbook>
</file>

<file path=xl/sharedStrings.xml><?xml version="1.0" encoding="utf-8"?>
<sst xmlns="http://schemas.openxmlformats.org/spreadsheetml/2006/main" count="992" uniqueCount="297">
  <si>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</si>
  <si>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</si>
  <si>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</si>
  <si>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</si>
  <si>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</si>
  <si>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</si>
  <si>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</si>
  <si>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</si>
  <si>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</si>
  <si>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</si>
  <si>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Коммунальное хозяйство</t>
  </si>
  <si>
    <t>Благоустройство</t>
  </si>
  <si>
    <t>Культура</t>
  </si>
  <si>
    <t>Пенсионное обеспечение</t>
  </si>
  <si>
    <t>Другие общегосударственные вопросы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</si>
  <si>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</si>
  <si>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</si>
  <si>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</si>
  <si>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</si>
  <si>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</si>
  <si>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</si>
  <si>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</si>
  <si>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</si>
  <si>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</si>
  <si>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</si>
  <si>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</si>
  <si>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</si>
  <si>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</si>
  <si>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</si>
  <si>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ГРБС</t>
  </si>
  <si>
    <t>ОБЩЕГОСУДАРСТВЕННЫЕ ВОПРОСЫ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</si>
  <si>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</si>
  <si>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</si>
  <si>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</si>
  <si>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</si>
  <si>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Ежегодный членский взнос в Ассоциацию "Совет муниципальных образований Ленинградской области"</t>
  </si>
  <si>
    <t>НАЦИОНАЛЬНАЯ ЭКОНОМИКА</t>
  </si>
  <si>
    <t>ЖИЛИЩНО-КОММУНАЛЬНОЕ ХОЗЯЙСТВО</t>
  </si>
  <si>
    <t>КУЛЬТУРА, КИНЕМАТОГРАФИЯ</t>
  </si>
  <si>
    <t xml:space="preserve">Мероприятия в сфере культуры </t>
  </si>
  <si>
    <t>СОЦИАЛЬНАЯ ПОЛИТИКА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</si>
  <si>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</si>
  <si>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</si>
  <si>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</si>
  <si>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</si>
  <si>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</si>
  <si>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</si>
  <si>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Информационное обеспечение деятельности органов местного самоуправления</t>
  </si>
  <si>
    <t>Мероприятия по содержанию дорог</t>
  </si>
  <si>
    <t>810</t>
  </si>
  <si>
    <t xml:space="preserve">Субсидия юридическим лицам на компенсацию выпадающих доходов по оказанию услуг бани </t>
  </si>
  <si>
    <t>Содержание мест захоронения</t>
  </si>
  <si>
    <t>Ремонт объектов жилищного фонда</t>
  </si>
  <si>
    <t>Другие вопросы в области жилищно - коммунального хозяйства</t>
  </si>
  <si>
    <t xml:space="preserve">МО «Большелуцкое сельское поселение» </t>
  </si>
  <si>
    <t>Администрация МО "Большелуцкое сельское поселение"</t>
  </si>
  <si>
    <t>Резервный фонд  администрации МО "Большелуцкое сельское поселение"</t>
  </si>
  <si>
    <t>НАЦИОНАЛЬНАЯ БЕЗОПАСНОСТЬ И ПРАВООХРАНИТЕЛЬНАЯ ДЕЯТЕЛЬНОСТЬ</t>
  </si>
  <si>
    <t>Обеспечение граждан услугами связи (общественные телефоны)</t>
  </si>
  <si>
    <t>Мероприятия в области ГО и ЧС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</si>
  <si>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</si>
  <si>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</si>
  <si>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</si>
  <si>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Инвентаризация и паспортизация объектов недвижимости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</si>
  <si>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</si>
  <si>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Прочие мероприятия в сфере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</si>
  <si>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</si>
  <si>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содействия занятости населения</t>
  </si>
  <si>
    <t>Другие вопросы в области физической культуры и спорта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</si>
  <si>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</si>
  <si>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 xml:space="preserve">Жилищное хозяйство </t>
  </si>
  <si>
    <t xml:space="preserve">Непрограммные расходы </t>
  </si>
  <si>
    <t>Обеспечение деятельности домов культуры</t>
  </si>
  <si>
    <t>Обеспечение деятельности библиотек</t>
  </si>
  <si>
    <t>Обеспечение капитального ремонта муниципального жилищного фонда</t>
  </si>
  <si>
    <t>Мероприятия по реализации других общегосударственных вопросов</t>
  </si>
  <si>
    <t xml:space="preserve">86 4 01 00000 </t>
  </si>
  <si>
    <t>86 4 00 00000</t>
  </si>
  <si>
    <t>86 4 01 00120</t>
  </si>
  <si>
    <t>Непрограммные расходы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</si>
  <si>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</si>
  <si>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</si>
  <si>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</si>
  <si>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государственных (муниципальных) нужд</t>
  </si>
  <si>
    <t>86 3 00 00000</t>
  </si>
  <si>
    <t>86 3 01 00000</t>
  </si>
  <si>
    <t>86 3 01 00100</t>
  </si>
  <si>
    <t>86 4 01 00000</t>
  </si>
  <si>
    <t>86 4 01 00100</t>
  </si>
  <si>
    <t>850</t>
  </si>
  <si>
    <t>Уплата налогов, сборов и иных платежей</t>
  </si>
  <si>
    <t>87 9 00 00000</t>
  </si>
  <si>
    <t>87 9 01 00000</t>
  </si>
  <si>
    <t>87 9 01 80020</t>
  </si>
  <si>
    <t xml:space="preserve">01 </t>
  </si>
  <si>
    <t>87 9 01 80060</t>
  </si>
  <si>
    <t>87 9 01 80070</t>
  </si>
  <si>
    <t>87 9 01 80080</t>
  </si>
  <si>
    <t>87 9 01 80090</t>
  </si>
  <si>
    <t>360</t>
  </si>
  <si>
    <t>Иные выплаты населению</t>
  </si>
  <si>
    <t>87 9 01 80270</t>
  </si>
  <si>
    <t>44 1 00 00000</t>
  </si>
  <si>
    <t>44 0 00 00000</t>
  </si>
  <si>
    <t>44 1 01 00000</t>
  </si>
  <si>
    <t>Сохранение и восстановление земельных ресурсов</t>
  </si>
  <si>
    <t>47 1 00 00000</t>
  </si>
  <si>
    <t>47 1 01 00000</t>
  </si>
  <si>
    <t>Содействие развитию автомобильных дорог общего пользования местного значения</t>
  </si>
  <si>
    <t>48 0 00 00000</t>
  </si>
  <si>
    <t>48 1 01 00000</t>
  </si>
  <si>
    <t>48 1 00 00000</t>
  </si>
  <si>
    <t>87 0 00 00000</t>
  </si>
  <si>
    <t>86 0 00 00000</t>
  </si>
  <si>
    <t>Обеспечение деятельности органов местного самоуправления</t>
  </si>
  <si>
    <t>87 9 01 80200</t>
  </si>
  <si>
    <t xml:space="preserve">08 </t>
  </si>
  <si>
    <t>87 9 01 80240</t>
  </si>
  <si>
    <t>87 9 01 00410</t>
  </si>
  <si>
    <t>87 9 01 82130</t>
  </si>
  <si>
    <t>87 9 01 80250</t>
  </si>
  <si>
    <t xml:space="preserve">04 </t>
  </si>
  <si>
    <t>43 0 00 00000</t>
  </si>
  <si>
    <t>47 0 00 00000</t>
  </si>
  <si>
    <t>43 1 00 00000</t>
  </si>
  <si>
    <t>43 1 01 00000</t>
  </si>
  <si>
    <t>44 1 01 S4310</t>
  </si>
  <si>
    <t>Мероприятия по борьбе с борщевиком Сосновского</t>
  </si>
  <si>
    <t>110</t>
  </si>
  <si>
    <t>Расходы на выплату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</si>
  <si>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</si>
  <si>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</si>
  <si>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</si>
  <si>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Сумма           (тысяч рублей)</t>
  </si>
  <si>
    <t>ВСЕГО РАСХОДОВ: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</si>
  <si>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</si>
  <si>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</si>
  <si>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</si>
  <si>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</si>
  <si>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</si>
  <si>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</si>
  <si>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</si>
  <si>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</si>
  <si>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Физическая культура и спорт</t>
  </si>
  <si>
    <t>41 0 00 00000</t>
  </si>
  <si>
    <t>42 3 40 80100</t>
  </si>
  <si>
    <t>42 3 40 00000</t>
  </si>
  <si>
    <t>42 3 00 00000</t>
  </si>
  <si>
    <t>42 0 00 00000</t>
  </si>
  <si>
    <t xml:space="preserve">Подпрограмма "Устойчивое развитие МО "Большелуцкое сельское поселение" </t>
  </si>
  <si>
    <t>42 1 00 00000</t>
  </si>
  <si>
    <t>42 1 20 00000</t>
  </si>
  <si>
    <t>42 1 20 80110</t>
  </si>
  <si>
    <t>42 2 00 00000</t>
  </si>
  <si>
    <t xml:space="preserve">Подпрограмма "Жилищно-коммунальное хозяйство" </t>
  </si>
  <si>
    <t>42 2 10 00000</t>
  </si>
  <si>
    <t>42 2 10 80130</t>
  </si>
  <si>
    <t>42 2 20 00000</t>
  </si>
  <si>
    <t>42 3 10 80430</t>
  </si>
  <si>
    <t>42 3 10 00000</t>
  </si>
  <si>
    <t>42 2 20 80140</t>
  </si>
  <si>
    <t>42 2 30 80450</t>
  </si>
  <si>
    <t>42 2 30 00000</t>
  </si>
  <si>
    <t>Основное мероприятие: Развитие систем тепло- водоснабжения, водоотведения в поселении</t>
  </si>
  <si>
    <t>Основное мероприятие: Улучшение жилищных условий граждан проживающих в сельской местности</t>
  </si>
  <si>
    <t>Основное мероприятие: Мероприятия в области жилищного хозяйства</t>
  </si>
  <si>
    <t>Основное мероприятие: Мероприятия по содержанию дорог общего пользования муниципального значения и сооружений на них</t>
  </si>
  <si>
    <t>42 2 70 00000</t>
  </si>
  <si>
    <t>42 2 70 07010</t>
  </si>
  <si>
    <t>Основное мероприятие: Субсидия юридическим лицам на компенсацию выпадающих доходов по оказанию услуг бани в поселении</t>
  </si>
  <si>
    <t>42 2 40 00000</t>
  </si>
  <si>
    <t>Основное мероприятие: Мероприятия по организации и содержанию уличного освещения населенных пунктов</t>
  </si>
  <si>
    <t>42 2 40 80150</t>
  </si>
  <si>
    <t>42 2 50 00000</t>
  </si>
  <si>
    <t>42 2 50 80190</t>
  </si>
  <si>
    <t>42 2 60 00000</t>
  </si>
  <si>
    <t>42 2 60 80180</t>
  </si>
  <si>
    <t>Основное мероприятие: мероприятия по озеленению территории поселения</t>
  </si>
  <si>
    <t>42 3 30 00000</t>
  </si>
  <si>
    <t>Основное мероприятие: благоустройство территории поселения</t>
  </si>
  <si>
    <t>42 3 30 80170</t>
  </si>
  <si>
    <t>42 3 30 80160</t>
  </si>
  <si>
    <t>87 9 01 80260</t>
  </si>
  <si>
    <t>Расходы на обеспечение деятельности обслуживающего сектора внутреннего структурного подразделения администрации</t>
  </si>
  <si>
    <t>41 1 00 00000</t>
  </si>
  <si>
    <t>41 1 01 00000</t>
  </si>
  <si>
    <t>41 1 01 80210</t>
  </si>
  <si>
    <t>41 2 01 00000</t>
  </si>
  <si>
    <t>41 1 02 00000</t>
  </si>
  <si>
    <t>41 1 02 80230</t>
  </si>
  <si>
    <t>41 2 00 00000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</si>
  <si>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</si>
  <si>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>41 2 01 80240</t>
  </si>
  <si>
    <t xml:space="preserve">Мероприятия по организации, техническому обслуживанию и ремонту газовых сетей 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</si>
  <si>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</si>
  <si>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</si>
  <si>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 xml:space="preserve">Мероприятия по озеленению </t>
  </si>
  <si>
    <t>Прочие мероприятия по благоустройству  поселения</t>
  </si>
  <si>
    <t>14</t>
  </si>
  <si>
    <t>40 1 01 80460</t>
  </si>
  <si>
    <t>40 1 01 00000</t>
  </si>
  <si>
    <t>Основное мероприятие: Мероприятия по профилактике терроризма и экстремисткой деятельности</t>
  </si>
  <si>
    <t>40 1 00 00000</t>
  </si>
  <si>
    <t>40 0 00 00000</t>
  </si>
  <si>
    <t>Другие вопросы в области национальной безопасности и правоохранительной деятельности</t>
  </si>
  <si>
    <t>45 0 00 00000</t>
  </si>
  <si>
    <t>Софинансирование расходов на капитальный ремонт и ремонт автомобильных дорог общего пользования местного значения</t>
  </si>
  <si>
    <t>47 1 01 S0140</t>
  </si>
  <si>
    <t>49 1 01 07050</t>
  </si>
  <si>
    <t>49 0 00 00000</t>
  </si>
  <si>
    <t>49 1 00 00000</t>
  </si>
  <si>
    <t>49 1 01 00000</t>
  </si>
  <si>
    <t>Подпрограмма "Профилактика терроризма и экстремисткой деятельности на территории МО "Большелуцкое сельское поселение"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</si>
  <si>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</si>
  <si>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</si>
  <si>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Подпрограмма "Организация досуговой деятельности, народного творчества и библиотечного обслуживания в МО "Большелуцкое сельское поселение"</t>
  </si>
  <si>
    <t>Основное мероприятие: Библиотечное обслуживание населения, комплектование библиотечных фондов библиотек поселения</t>
  </si>
  <si>
    <t>Обеспечение деятельности аппаратов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</si>
  <si>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</si>
  <si>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мероприятие: Предупреждение и ликвидация чрезвычайных ситуаций и стихийных бедствий</t>
  </si>
  <si>
    <t>Национальная экономика</t>
  </si>
  <si>
    <t xml:space="preserve"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 </t>
  </si>
  <si>
    <t>Подпрограмма «Дорожное хозяйство  МО «Большелуцкое сельское поселение»</t>
  </si>
  <si>
    <t xml:space="preserve">Подпрограмма «Поддержание существующей сети автомобильных дорог  МО «Большелуцкое сельское поселение» </t>
  </si>
  <si>
    <t>основное мероприятие: Финансовое обеспечение расходов общепрограммного характера</t>
  </si>
  <si>
    <t>Финансовое обеспечение расходов общепрограммного характера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</si>
  <si>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</si>
  <si>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Подпрограмма "Жилищно-коммунальное хозяйство МО "Большелуцкое сельское поселение"</t>
  </si>
  <si>
    <t xml:space="preserve">Подпрограмма "Жилищно-коммунальное хозяйство МО "Большелуцкое сельское поселение" </t>
  </si>
  <si>
    <t>Основное мероприятие: Создание условий для организации досуга населения поселения и повышения качества культурных услуг</t>
  </si>
  <si>
    <t>Ведомственная структура расходов бюджета</t>
  </si>
  <si>
    <t xml:space="preserve">13 </t>
  </si>
  <si>
    <t>45 2 00 00000</t>
  </si>
  <si>
    <t>Основное мероприятие "Землеустройство  и землепользование"</t>
  </si>
  <si>
    <t>45 2 01 00000</t>
  </si>
  <si>
    <t>45 2 01 80030</t>
  </si>
  <si>
    <t>45 2 01 80050</t>
  </si>
  <si>
    <t>НАЦИОНАЛЬНАЯ ОБОРОНА</t>
  </si>
  <si>
    <t>Мобилизационная и вневойсковая подготовка</t>
  </si>
  <si>
    <t>Осуществление первичного воинского учета 
на территориях, где отсутствуют военные комиссариаты</t>
  </si>
  <si>
    <t>87 9 01 51180</t>
  </si>
  <si>
    <t>Софинансирование расходов на реализацию областного закона от 15 января 2018 года № 3-оз «О содействии участию населения в осуществлении местного  самоуправления в иных формах на территориях административных центров муниципальных образований Ленинградской области</t>
  </si>
  <si>
    <t>43 1 01 S4660</t>
  </si>
  <si>
    <t>Социальные выплаты гражданам, кроме публичных нормативных социальных выплат</t>
  </si>
  <si>
    <t>320</t>
  </si>
  <si>
    <t>39 1 01 80250</t>
  </si>
  <si>
    <t>Национальная оборона</t>
  </si>
  <si>
    <t>39 1 01 00000</t>
  </si>
  <si>
    <t>39 1 00 00000</t>
  </si>
  <si>
    <t>39 0 00 00000</t>
  </si>
  <si>
    <t>Мероприятие: Организация и проведение физкультурно-оздоровительных, спортивных мероприятий и соревнований</t>
  </si>
  <si>
    <t>86 4 01 02910</t>
  </si>
  <si>
    <t>Иные межбюджетные трансферты на исполнение полномочий по осуществлению подготовки проектов генерального плана, правил землепользования и застройки и внесения изменений в генеральный план поселения, правил землепользования и застройки поселения</t>
  </si>
  <si>
    <t>Содержание старост и председателей общественного совета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</si>
  <si>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</si>
  <si>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</si>
  <si>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</si>
  <si>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</si>
  <si>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Муниципальная программа  «Развитие автомобильных дорог МО «Большелуцкое сельское поселение» на 2020 год, плановый период 2021 и 2022 годов и порядок ее реализации»</t>
  </si>
  <si>
    <t>Софинансирование расходов на мероприятия в рамках реализации областного закона от 28.12.2018 г.№ 147-оз "О содействии развитию на части территории муниципальных образова-ний Ленинградской области иных форм местного самоуправления"</t>
  </si>
  <si>
    <t>48 1 01 S4770</t>
  </si>
  <si>
    <t>Приложение №9</t>
  </si>
  <si>
    <t>Приложение №10</t>
  </si>
  <si>
    <t>Муниципальная программа  «Предотвращение распространения борщевика Сосновского в МО «Большелуцкое сельское поселение» на 2020-2024 годы»</t>
  </si>
  <si>
    <t xml:space="preserve">Подпрограмма «Развитие мер по предотвращению распространения борщевика Сосновского в МО «Большелуцкое сельское поселение» на 2020-2024 годы» 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</si>
  <si>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 на плановый период 2022 и 2023 годов</t>
  </si>
  <si>
    <t>Функционирование высшего должностного лица субъекта Российской Федерации и муниципального образования</t>
  </si>
  <si>
    <t>86 1 00 00000</t>
  </si>
  <si>
    <t xml:space="preserve">86 1 01 00000 </t>
  </si>
  <si>
    <t>86 1 01 00120</t>
  </si>
  <si>
    <t>Иные межбюджетные трансферты на осуществление полномочий по внешнему муниципальному финансовому контролю</t>
  </si>
  <si>
    <t>86 4 01 02830</t>
  </si>
  <si>
    <t>42 1 20 80380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</si>
  <si>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</si>
  <si>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42 3 20 00000</t>
  </si>
  <si>
    <t>42 3 20 80160</t>
  </si>
  <si>
    <t>Основное мероприятие: развитие сети плоскостных сооружений в сельской местности</t>
  </si>
  <si>
    <t>Прочие мероприятия по благоустройству  поселений</t>
  </si>
  <si>
    <t>Муниципальная программа «Развитие градостроительной и землеустроительной деятельности на территории МО "Большелуцкое сельское поселение" на 2021-2023 годы»</t>
  </si>
  <si>
    <t>Подпрограмма «Развитие градостроительной и землеустроительной деятельности на территории МО «Большелуцкое сельское поселение» на 2021-2023 годы»</t>
  </si>
  <si>
    <t>Муниципальная программа «Устойчивое развитие территории МО «Большелуцкое сельское поселение» на период 2021-2023 годы»</t>
  </si>
  <si>
    <t>Муниципальная программа «О мерах по противодействию экстремизму и профилак-тике терроризма на территории муниципального образования «Большелуцкое сельское поселение» на 2021-2023 годы»</t>
  </si>
  <si>
    <t>Муниципальная программа "Устойчивое развитие территории МО "Большелуцкое сельское поселение" на период 2021-2023 годы"</t>
  </si>
  <si>
    <t>«Поддержка и развитие малого и среднего предпринимательства в МО «Большелуцкое сельское поселение» на 2021-2023гг.»</t>
  </si>
  <si>
    <t>Подпрограмма «Поддержка и развитие малого и среднего предпринимательства в МО «Большелуцкое сельское поселение» на 2021-2023гг.»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</si>
  <si>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поселок Кингисеппский 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2021-2023 годы"</t>
  </si>
  <si>
    <t>Подпрограмма "Развитие частей территории административного центра поселок Кингисеппский МО "Большелуцкое сельское поселение" МО "Кингисеппский муниципальный район" Ленинградской области на 2021-2023 годы"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</si>
  <si>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2021-2023 годы»</t>
  </si>
  <si>
    <t>Подпрограмма «Поддержка развития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2021-2023 годы»</t>
  </si>
  <si>
    <t>Муниципальная программа «Развитие сферы культуры в МО «Большелуцкое сельское поселение» в 2021-2023годах»</t>
  </si>
  <si>
    <t>Муниципальная программа «Развитие сферы культуры в МО «Большелуцкое сельское поселение» в 2021-2023 годах»</t>
  </si>
  <si>
    <t>Подпрограмма: праздничные и культурно-массовые мероприятия на территории МО "Большелуцкое сельское поселение"</t>
  </si>
  <si>
    <t>Муниципальная программа "Развитие физической культуры и спорта в МО "Большелуцкое сельское поселение" на период 2021-2023 годов"</t>
  </si>
  <si>
    <t>Подпрограмма  "Развитие физической культуры и спорта в МО "Большелуцкое сельское поселение" на период 2021-2023 годов"</t>
  </si>
  <si>
    <t>Исполнение функций органов местного самоуправления</t>
  </si>
  <si>
    <t xml:space="preserve">от                 2020 года   № ________                       </t>
  </si>
  <si>
    <t>от                      2020 года   №    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</si>
</sst>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174" fontId="45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174" fontId="2" fillId="32" borderId="10" xfId="53" applyNumberFormat="1" applyFont="1" applyFill="1" applyBorder="1" applyAlignment="1">
      <alignment horizontal="center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40" zoomScaleSheetLayoutView="140" zoomScalePageLayoutView="0" workbookViewId="0" topLeftCell="A1">
      <selection activeCell="A8" sqref="A8:E8"/>
    </sheetView>
  </sheetViews>
  <sheetFormatPr defaultColWidth="9.00390625" defaultRowHeight="12.75"/>
  <cols>
    <col min="1" max="1" width="72.875" style="1" customWidth="1"/>
    <col min="2" max="3" width="6.75390625" style="1" customWidth="1"/>
    <col min="4" max="5" width="16.625" style="1" customWidth="1"/>
    <col min="6" max="6" width="13.625" style="1" customWidth="1"/>
    <col min="7" max="7" width="12.125" style="1" customWidth="1"/>
    <col min="8" max="16384" width="9.125" style="1" customWidth="1"/>
  </cols>
  <sheetData>
    <row r="1" spans="4:5" ht="18.75">
      <c r="D1" s="4"/>
      <c r="E1" s="4" t="s">
        <v>261</v>
      </c>
    </row>
    <row r="2" spans="4:5" ht="18.75">
      <c r="D2" s="3"/>
      <c r="E2" s="3" t="s">
        <v>0</v>
      </c>
    </row>
    <row r="3" spans="4:5" ht="18.75">
      <c r="D3" s="3"/>
      <c r="E3" s="3" t="s">
        <v>54</v>
      </c>
    </row>
    <row r="4" spans="1:5" ht="18.75">
      <c r="A4" s="47" t="s">
        <v>296</v>
      </c>
      <c r="B4" s="48"/>
      <c r="C4" s="48"/>
      <c r="D4" s="48"/>
      <c r="E4" s="48"/>
    </row>
    <row r="5" spans="4:5" ht="18.75">
      <c r="D5" s="32"/>
      <c r="E5" s="32"/>
    </row>
    <row r="6" spans="1:5" ht="36.75" customHeight="1">
      <c r="A6" s="49" t="s">
        <v>131</v>
      </c>
      <c r="B6" s="49"/>
      <c r="C6" s="49"/>
      <c r="D6" s="49"/>
      <c r="E6" s="49"/>
    </row>
    <row r="7" spans="1:5" ht="19.5">
      <c r="A7" s="50" t="s">
        <v>132</v>
      </c>
      <c r="B7" s="50"/>
      <c r="C7" s="50"/>
      <c r="D7" s="50"/>
      <c r="E7" s="50"/>
    </row>
    <row r="8" spans="1:5" ht="58.5" customHeight="1">
      <c r="A8" s="51" t="s">
        <v>265</v>
      </c>
      <c r="B8" s="51"/>
      <c r="C8" s="51"/>
      <c r="D8" s="51"/>
      <c r="E8" s="51"/>
    </row>
    <row r="9" spans="4:5" ht="18.75">
      <c r="D9" s="9"/>
      <c r="E9" s="9"/>
    </row>
    <row r="10" spans="1:5" ht="31.5">
      <c r="A10" s="33" t="s">
        <v>2</v>
      </c>
      <c r="B10" s="8" t="s">
        <v>3</v>
      </c>
      <c r="C10" s="8" t="s">
        <v>4</v>
      </c>
      <c r="D10" s="34" t="s">
        <v>133</v>
      </c>
      <c r="E10" s="34" t="s">
        <v>133</v>
      </c>
    </row>
    <row r="11" spans="1:5" ht="18.75">
      <c r="A11" s="16" t="s">
        <v>134</v>
      </c>
      <c r="B11" s="18" t="s">
        <v>7</v>
      </c>
      <c r="C11" s="18" t="s">
        <v>7</v>
      </c>
      <c r="D11" s="22">
        <f>D12+D20+D23+D26+D31+D34+D36+D18</f>
        <v>57980.3</v>
      </c>
      <c r="E11" s="22">
        <f>E12+E20+E23+E26+E31+E34+E36+E18</f>
        <v>57059.100000000006</v>
      </c>
    </row>
    <row r="12" spans="1:5" s="38" customFormat="1" ht="18.75">
      <c r="A12" s="35" t="s">
        <v>135</v>
      </c>
      <c r="B12" s="36" t="s">
        <v>18</v>
      </c>
      <c r="C12" s="36" t="s">
        <v>19</v>
      </c>
      <c r="D12" s="37">
        <f>D14+D15+D16+D17+D13</f>
        <v>21910.1</v>
      </c>
      <c r="E12" s="37">
        <f>E14+E15+E16+E17+E13</f>
        <v>22592.399999999998</v>
      </c>
    </row>
    <row r="13" spans="1:5" s="38" customFormat="1" ht="37.5">
      <c r="A13" s="35" t="s">
        <v>266</v>
      </c>
      <c r="B13" s="36" t="s">
        <v>18</v>
      </c>
      <c r="C13" s="36" t="s">
        <v>24</v>
      </c>
      <c r="D13" s="37">
        <f>'10'!G14</f>
        <v>1875.9</v>
      </c>
      <c r="E13" s="37">
        <f>'10'!H14</f>
        <v>1950.9</v>
      </c>
    </row>
    <row r="14" spans="1:5" s="38" customFormat="1" ht="66.75" customHeight="1">
      <c r="A14" s="35" t="s">
        <v>66</v>
      </c>
      <c r="B14" s="36" t="s">
        <v>18</v>
      </c>
      <c r="C14" s="36" t="s">
        <v>20</v>
      </c>
      <c r="D14" s="37">
        <f>'10'!G20</f>
        <v>755.3</v>
      </c>
      <c r="E14" s="37">
        <f>'10'!H20</f>
        <v>756</v>
      </c>
    </row>
    <row r="15" spans="1:5" ht="67.5" customHeight="1">
      <c r="A15" s="35" t="s">
        <v>8</v>
      </c>
      <c r="B15" s="36" t="s">
        <v>18</v>
      </c>
      <c r="C15" s="36" t="s">
        <v>21</v>
      </c>
      <c r="D15" s="37">
        <f>'10'!G29</f>
        <v>17914.8</v>
      </c>
      <c r="E15" s="37">
        <f>'10'!H29</f>
        <v>18510.899999999998</v>
      </c>
    </row>
    <row r="16" spans="1:5" ht="18.75">
      <c r="A16" s="35" t="s">
        <v>9</v>
      </c>
      <c r="B16" s="36" t="s">
        <v>18</v>
      </c>
      <c r="C16" s="36" t="s">
        <v>22</v>
      </c>
      <c r="D16" s="37">
        <f>'10'!G45</f>
        <v>200</v>
      </c>
      <c r="E16" s="37">
        <f>'10'!H45</f>
        <v>200</v>
      </c>
    </row>
    <row r="17" spans="1:5" s="7" customFormat="1" ht="18.75">
      <c r="A17" s="35" t="s">
        <v>14</v>
      </c>
      <c r="B17" s="36" t="s">
        <v>18</v>
      </c>
      <c r="C17" s="36" t="s">
        <v>23</v>
      </c>
      <c r="D17" s="37">
        <f>'10'!G51</f>
        <v>1164.1</v>
      </c>
      <c r="E17" s="37">
        <f>'10'!H51</f>
        <v>1174.6</v>
      </c>
    </row>
    <row r="18" spans="1:5" s="7" customFormat="1" ht="18.75">
      <c r="A18" s="15" t="s">
        <v>246</v>
      </c>
      <c r="B18" s="36" t="s">
        <v>24</v>
      </c>
      <c r="C18" s="36" t="s">
        <v>19</v>
      </c>
      <c r="D18" s="37">
        <f>D19</f>
        <v>285.8</v>
      </c>
      <c r="E18" s="37">
        <f>E19</f>
        <v>0</v>
      </c>
    </row>
    <row r="19" spans="1:5" s="7" customFormat="1" ht="18.75">
      <c r="A19" s="15" t="s">
        <v>238</v>
      </c>
      <c r="B19" s="36" t="s">
        <v>24</v>
      </c>
      <c r="C19" s="36" t="s">
        <v>20</v>
      </c>
      <c r="D19" s="37">
        <f>'10'!G73</f>
        <v>285.8</v>
      </c>
      <c r="E19" s="37">
        <f>'10'!H73</f>
        <v>0</v>
      </c>
    </row>
    <row r="20" spans="1:5" s="7" customFormat="1" ht="37.5">
      <c r="A20" s="35" t="s">
        <v>136</v>
      </c>
      <c r="B20" s="36" t="s">
        <v>20</v>
      </c>
      <c r="C20" s="36" t="s">
        <v>19</v>
      </c>
      <c r="D20" s="37">
        <f>D21+D22</f>
        <v>234.7</v>
      </c>
      <c r="E20" s="37">
        <f>E21+E22</f>
        <v>236</v>
      </c>
    </row>
    <row r="21" spans="1:5" s="7" customFormat="1" ht="41.25" customHeight="1">
      <c r="A21" s="35" t="s">
        <v>218</v>
      </c>
      <c r="B21" s="36" t="s">
        <v>20</v>
      </c>
      <c r="C21" s="36" t="s">
        <v>25</v>
      </c>
      <c r="D21" s="37">
        <f>'10'!G83</f>
        <v>31.2</v>
      </c>
      <c r="E21" s="37">
        <f>'10'!H83</f>
        <v>32.5</v>
      </c>
    </row>
    <row r="22" spans="1:5" s="7" customFormat="1" ht="41.25" customHeight="1">
      <c r="A22" s="35" t="s">
        <v>204</v>
      </c>
      <c r="B22" s="36" t="s">
        <v>20</v>
      </c>
      <c r="C22" s="36" t="s">
        <v>198</v>
      </c>
      <c r="D22" s="37">
        <f>'10'!G88</f>
        <v>203.5</v>
      </c>
      <c r="E22" s="37">
        <f>'10'!H88</f>
        <v>203.5</v>
      </c>
    </row>
    <row r="23" spans="1:5" s="38" customFormat="1" ht="18.75">
      <c r="A23" s="14" t="s">
        <v>220</v>
      </c>
      <c r="B23" s="36" t="s">
        <v>21</v>
      </c>
      <c r="C23" s="36" t="s">
        <v>19</v>
      </c>
      <c r="D23" s="37">
        <f>D24+D25</f>
        <v>3168.2</v>
      </c>
      <c r="E23" s="37">
        <f>E24+E25</f>
        <v>2565.2</v>
      </c>
    </row>
    <row r="24" spans="1:5" s="38" customFormat="1" ht="18.75">
      <c r="A24" s="14" t="s">
        <v>15</v>
      </c>
      <c r="B24" s="36" t="s">
        <v>21</v>
      </c>
      <c r="C24" s="36" t="s">
        <v>25</v>
      </c>
      <c r="D24" s="37">
        <f>'10'!G97</f>
        <v>3068.2</v>
      </c>
      <c r="E24" s="37">
        <f>'10'!H97</f>
        <v>2465.2</v>
      </c>
    </row>
    <row r="25" spans="1:5" ht="18.75">
      <c r="A25" s="14" t="s">
        <v>61</v>
      </c>
      <c r="B25" s="36" t="s">
        <v>21</v>
      </c>
      <c r="C25" s="36" t="s">
        <v>60</v>
      </c>
      <c r="D25" s="37">
        <f>'10'!G110</f>
        <v>100</v>
      </c>
      <c r="E25" s="37">
        <f>'10'!H110</f>
        <v>100</v>
      </c>
    </row>
    <row r="26" spans="1:5" s="38" customFormat="1" ht="18.75">
      <c r="A26" s="39" t="s">
        <v>137</v>
      </c>
      <c r="B26" s="36" t="s">
        <v>26</v>
      </c>
      <c r="C26" s="36" t="s">
        <v>19</v>
      </c>
      <c r="D26" s="37">
        <f>D27+D28+D29+D30</f>
        <v>17396.2</v>
      </c>
      <c r="E26" s="37">
        <f>E27+E28+E29+E30</f>
        <v>14514.500000000002</v>
      </c>
    </row>
    <row r="27" spans="1:5" s="38" customFormat="1" ht="18.75">
      <c r="A27" s="39" t="s">
        <v>138</v>
      </c>
      <c r="B27" s="36" t="s">
        <v>26</v>
      </c>
      <c r="C27" s="36" t="s">
        <v>18</v>
      </c>
      <c r="D27" s="37">
        <f>'10'!G117</f>
        <v>1512.5</v>
      </c>
      <c r="E27" s="37">
        <f>'10'!H117</f>
        <v>462.5</v>
      </c>
    </row>
    <row r="28" spans="1:5" ht="18.75">
      <c r="A28" s="39" t="s">
        <v>10</v>
      </c>
      <c r="B28" s="36" t="s">
        <v>26</v>
      </c>
      <c r="C28" s="36" t="s">
        <v>24</v>
      </c>
      <c r="D28" s="37">
        <f>'10'!G127</f>
        <v>1368.7</v>
      </c>
      <c r="E28" s="37">
        <f>'10'!H127</f>
        <v>228.5</v>
      </c>
    </row>
    <row r="29" spans="1:5" ht="18.75">
      <c r="A29" s="39" t="s">
        <v>11</v>
      </c>
      <c r="B29" s="36" t="s">
        <v>26</v>
      </c>
      <c r="C29" s="36" t="s">
        <v>20</v>
      </c>
      <c r="D29" s="37">
        <f>'10'!G139</f>
        <v>11150.2</v>
      </c>
      <c r="E29" s="37">
        <f>'10'!H139</f>
        <v>10325.100000000002</v>
      </c>
    </row>
    <row r="30" spans="1:5" ht="37.5">
      <c r="A30" s="40" t="s">
        <v>139</v>
      </c>
      <c r="B30" s="36" t="s">
        <v>26</v>
      </c>
      <c r="C30" s="36" t="s">
        <v>26</v>
      </c>
      <c r="D30" s="37">
        <f>'10'!G175</f>
        <v>3364.7999999999997</v>
      </c>
      <c r="E30" s="37">
        <f>'10'!H175</f>
        <v>3498.3999999999996</v>
      </c>
    </row>
    <row r="31" spans="1:5" s="38" customFormat="1" ht="18.75">
      <c r="A31" s="35" t="s">
        <v>140</v>
      </c>
      <c r="B31" s="36" t="s">
        <v>27</v>
      </c>
      <c r="C31" s="36" t="s">
        <v>19</v>
      </c>
      <c r="D31" s="37">
        <f>D32+D33</f>
        <v>12012.800000000001</v>
      </c>
      <c r="E31" s="37">
        <f>E32+E33</f>
        <v>14100.7</v>
      </c>
    </row>
    <row r="32" spans="1:5" ht="18.75">
      <c r="A32" s="35" t="s">
        <v>12</v>
      </c>
      <c r="B32" s="36" t="s">
        <v>27</v>
      </c>
      <c r="C32" s="36" t="s">
        <v>18</v>
      </c>
      <c r="D32" s="37">
        <f>'10'!G185</f>
        <v>10737.7</v>
      </c>
      <c r="E32" s="37">
        <f>'10'!H185</f>
        <v>12779.400000000001</v>
      </c>
    </row>
    <row r="33" spans="1:5" ht="18.75">
      <c r="A33" s="35" t="s">
        <v>141</v>
      </c>
      <c r="B33" s="36" t="s">
        <v>27</v>
      </c>
      <c r="C33" s="36" t="s">
        <v>21</v>
      </c>
      <c r="D33" s="37">
        <f>'10'!G196</f>
        <v>1275.1</v>
      </c>
      <c r="E33" s="37">
        <f>'10'!H196</f>
        <v>1321.3</v>
      </c>
    </row>
    <row r="34" spans="1:5" s="41" customFormat="1" ht="18.75">
      <c r="A34" s="35" t="s">
        <v>142</v>
      </c>
      <c r="B34" s="36" t="s">
        <v>28</v>
      </c>
      <c r="C34" s="36" t="s">
        <v>19</v>
      </c>
      <c r="D34" s="37">
        <f>D35</f>
        <v>1787.8</v>
      </c>
      <c r="E34" s="37">
        <f>E35</f>
        <v>1787.8</v>
      </c>
    </row>
    <row r="35" spans="1:5" ht="18.75">
      <c r="A35" s="14" t="s">
        <v>13</v>
      </c>
      <c r="B35" s="20" t="s">
        <v>28</v>
      </c>
      <c r="C35" s="20" t="s">
        <v>18</v>
      </c>
      <c r="D35" s="23">
        <f>'10'!G210</f>
        <v>1787.8</v>
      </c>
      <c r="E35" s="23">
        <f>'10'!H210</f>
        <v>1787.8</v>
      </c>
    </row>
    <row r="36" spans="1:5" s="38" customFormat="1" ht="18.75">
      <c r="A36" s="35" t="s">
        <v>143</v>
      </c>
      <c r="B36" s="36" t="s">
        <v>22</v>
      </c>
      <c r="C36" s="36" t="s">
        <v>19</v>
      </c>
      <c r="D36" s="37">
        <f>D37</f>
        <v>1184.7</v>
      </c>
      <c r="E36" s="37">
        <f>E37</f>
        <v>1262.5</v>
      </c>
    </row>
    <row r="37" spans="1:5" ht="18.75">
      <c r="A37" s="14" t="s">
        <v>68</v>
      </c>
      <c r="B37" s="36" t="s">
        <v>22</v>
      </c>
      <c r="C37" s="36" t="s">
        <v>26</v>
      </c>
      <c r="D37" s="37">
        <f>'10'!G216</f>
        <v>1184.7</v>
      </c>
      <c r="E37" s="37">
        <f>'10'!H216</f>
        <v>1262.5</v>
      </c>
    </row>
  </sheetData>
  <sheetProtection/>
  <mergeCells count="4">
    <mergeCell ref="A4:E4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view="pageBreakPreview" zoomScaleSheetLayoutView="100" workbookViewId="0" topLeftCell="A214">
      <selection activeCell="E14" sqref="E14"/>
    </sheetView>
  </sheetViews>
  <sheetFormatPr defaultColWidth="9.00390625" defaultRowHeight="12.75"/>
  <cols>
    <col min="1" max="1" width="55.625" style="1" customWidth="1"/>
    <col min="2" max="2" width="7.875" style="1" bestFit="1" customWidth="1"/>
    <col min="3" max="3" width="7.00390625" style="10" customWidth="1"/>
    <col min="4" max="4" width="6.625" style="10" customWidth="1"/>
    <col min="5" max="5" width="17.00390625" style="10" customWidth="1"/>
    <col min="6" max="6" width="6.125" style="10" customWidth="1"/>
    <col min="7" max="8" width="16.375" style="1" customWidth="1"/>
    <col min="9" max="16384" width="9.125" style="1" customWidth="1"/>
  </cols>
  <sheetData>
    <row r="1" spans="1:8" ht="18.75">
      <c r="A1" s="26"/>
      <c r="B1" s="26"/>
      <c r="C1" s="26"/>
      <c r="D1" s="26"/>
      <c r="E1" s="26"/>
      <c r="F1" s="26"/>
      <c r="G1" s="4"/>
      <c r="H1" s="4" t="s">
        <v>262</v>
      </c>
    </row>
    <row r="2" spans="1:8" ht="18.75">
      <c r="A2" s="26"/>
      <c r="B2" s="26"/>
      <c r="C2" s="26"/>
      <c r="D2" s="26"/>
      <c r="E2" s="26"/>
      <c r="F2" s="26"/>
      <c r="G2" s="3"/>
      <c r="H2" s="3" t="s">
        <v>0</v>
      </c>
    </row>
    <row r="3" spans="1:8" ht="18.75">
      <c r="A3" s="26"/>
      <c r="B3" s="26"/>
      <c r="C3" s="26"/>
      <c r="D3" s="26"/>
      <c r="E3" s="26"/>
      <c r="F3" s="26"/>
      <c r="G3" s="3"/>
      <c r="H3" s="3" t="s">
        <v>54</v>
      </c>
    </row>
    <row r="4" spans="1:8" ht="18.75">
      <c r="A4" s="26"/>
      <c r="B4" s="26"/>
      <c r="C4" s="53" t="s">
        <v>295</v>
      </c>
      <c r="D4" s="48"/>
      <c r="E4" s="48"/>
      <c r="F4" s="48"/>
      <c r="G4" s="48"/>
      <c r="H4" s="48"/>
    </row>
    <row r="6" ht="18.75">
      <c r="F6" s="11"/>
    </row>
    <row r="7" spans="1:8" ht="18.75">
      <c r="A7" s="52" t="s">
        <v>230</v>
      </c>
      <c r="B7" s="52"/>
      <c r="C7" s="52"/>
      <c r="D7" s="52"/>
      <c r="E7" s="52"/>
      <c r="F7" s="52"/>
      <c r="G7" s="52"/>
      <c r="H7" s="52"/>
    </row>
    <row r="8" spans="1:8" ht="58.5" customHeight="1">
      <c r="A8" s="51" t="s">
        <v>265</v>
      </c>
      <c r="B8" s="51"/>
      <c r="C8" s="51"/>
      <c r="D8" s="51"/>
      <c r="E8" s="51"/>
      <c r="F8" s="51"/>
      <c r="G8" s="51"/>
      <c r="H8" s="51"/>
    </row>
    <row r="9" spans="7:8" ht="18.75">
      <c r="G9" s="9" t="s">
        <v>1</v>
      </c>
      <c r="H9" s="9" t="s">
        <v>1</v>
      </c>
    </row>
    <row r="10" spans="1:8" ht="31.5">
      <c r="A10" s="8" t="s">
        <v>2</v>
      </c>
      <c r="B10" s="8" t="s">
        <v>29</v>
      </c>
      <c r="C10" s="8" t="s">
        <v>3</v>
      </c>
      <c r="D10" s="8" t="s">
        <v>4</v>
      </c>
      <c r="E10" s="8" t="s">
        <v>5</v>
      </c>
      <c r="F10" s="8" t="s">
        <v>6</v>
      </c>
      <c r="G10" s="12" t="s">
        <v>17</v>
      </c>
      <c r="H10" s="12" t="s">
        <v>17</v>
      </c>
    </row>
    <row r="11" spans="1:8" ht="18.75">
      <c r="A11" s="2"/>
      <c r="B11" s="5"/>
      <c r="C11" s="6" t="s">
        <v>7</v>
      </c>
      <c r="D11" s="6" t="s">
        <v>7</v>
      </c>
      <c r="E11" s="6" t="s">
        <v>7</v>
      </c>
      <c r="F11" s="6" t="s">
        <v>7</v>
      </c>
      <c r="G11" s="13"/>
      <c r="H11" s="13"/>
    </row>
    <row r="12" spans="1:8" ht="37.5">
      <c r="A12" s="16" t="s">
        <v>55</v>
      </c>
      <c r="B12" s="17">
        <v>904</v>
      </c>
      <c r="C12" s="18" t="s">
        <v>7</v>
      </c>
      <c r="D12" s="18" t="s">
        <v>7</v>
      </c>
      <c r="E12" s="18" t="s">
        <v>7</v>
      </c>
      <c r="F12" s="18" t="s">
        <v>7</v>
      </c>
      <c r="G12" s="44">
        <f>G13+G81+G73+G96+G116+G184+G209+G216</f>
        <v>57980.3</v>
      </c>
      <c r="H12" s="44">
        <f>H13+H81+H73+H96+H116+H184+H209+H216</f>
        <v>57059.100000000006</v>
      </c>
    </row>
    <row r="13" spans="1:8" ht="18.75">
      <c r="A13" s="15" t="s">
        <v>30</v>
      </c>
      <c r="B13" s="19">
        <v>904</v>
      </c>
      <c r="C13" s="20" t="s">
        <v>18</v>
      </c>
      <c r="D13" s="20" t="s">
        <v>19</v>
      </c>
      <c r="E13" s="19" t="s">
        <v>7</v>
      </c>
      <c r="F13" s="19" t="s">
        <v>7</v>
      </c>
      <c r="G13" s="23">
        <f>G20+G29+G45+G51+G14</f>
        <v>21910.1</v>
      </c>
      <c r="H13" s="23">
        <f>H20+H29+H45+H51+H14</f>
        <v>22592.399999999998</v>
      </c>
    </row>
    <row r="14" spans="1:8" ht="56.25">
      <c r="A14" s="14" t="s">
        <v>266</v>
      </c>
      <c r="B14" s="19">
        <v>904</v>
      </c>
      <c r="C14" s="20" t="s">
        <v>18</v>
      </c>
      <c r="D14" s="20" t="s">
        <v>24</v>
      </c>
      <c r="E14" s="20"/>
      <c r="F14" s="20"/>
      <c r="G14" s="23">
        <f>G16</f>
        <v>1875.9</v>
      </c>
      <c r="H14" s="23">
        <f>H16</f>
        <v>1950.9</v>
      </c>
    </row>
    <row r="15" spans="1:8" ht="37.5">
      <c r="A15" s="14" t="s">
        <v>114</v>
      </c>
      <c r="B15" s="19">
        <v>904</v>
      </c>
      <c r="C15" s="20" t="s">
        <v>18</v>
      </c>
      <c r="D15" s="20" t="s">
        <v>24</v>
      </c>
      <c r="E15" s="20" t="s">
        <v>113</v>
      </c>
      <c r="F15" s="20"/>
      <c r="G15" s="23">
        <f>+G16</f>
        <v>1875.9</v>
      </c>
      <c r="H15" s="23">
        <f>+H16</f>
        <v>1950.9</v>
      </c>
    </row>
    <row r="16" spans="1:8" ht="37.5">
      <c r="A16" s="14" t="s">
        <v>294</v>
      </c>
      <c r="B16" s="19">
        <v>904</v>
      </c>
      <c r="C16" s="20" t="s">
        <v>18</v>
      </c>
      <c r="D16" s="20" t="s">
        <v>24</v>
      </c>
      <c r="E16" s="20" t="s">
        <v>267</v>
      </c>
      <c r="F16" s="20"/>
      <c r="G16" s="23">
        <f aca="true" t="shared" si="0" ref="G16:H18">G17</f>
        <v>1875.9</v>
      </c>
      <c r="H16" s="23">
        <f t="shared" si="0"/>
        <v>1950.9</v>
      </c>
    </row>
    <row r="17" spans="1:8" ht="37.5">
      <c r="A17" s="14" t="s">
        <v>294</v>
      </c>
      <c r="B17" s="19">
        <v>904</v>
      </c>
      <c r="C17" s="20" t="s">
        <v>18</v>
      </c>
      <c r="D17" s="20" t="s">
        <v>24</v>
      </c>
      <c r="E17" s="20" t="s">
        <v>268</v>
      </c>
      <c r="F17" s="20"/>
      <c r="G17" s="23">
        <f t="shared" si="0"/>
        <v>1875.9</v>
      </c>
      <c r="H17" s="23">
        <f t="shared" si="0"/>
        <v>1950.9</v>
      </c>
    </row>
    <row r="18" spans="1:8" ht="42" customHeight="1">
      <c r="A18" s="14" t="s">
        <v>33</v>
      </c>
      <c r="B18" s="19">
        <v>904</v>
      </c>
      <c r="C18" s="20" t="s">
        <v>18</v>
      </c>
      <c r="D18" s="20" t="s">
        <v>24</v>
      </c>
      <c r="E18" s="20" t="s">
        <v>269</v>
      </c>
      <c r="F18" s="20"/>
      <c r="G18" s="23">
        <f t="shared" si="0"/>
        <v>1875.9</v>
      </c>
      <c r="H18" s="23">
        <f t="shared" si="0"/>
        <v>1950.9</v>
      </c>
    </row>
    <row r="19" spans="1:8" ht="50.25" customHeight="1">
      <c r="A19" s="14" t="s">
        <v>80</v>
      </c>
      <c r="B19" s="19">
        <v>904</v>
      </c>
      <c r="C19" s="20" t="s">
        <v>18</v>
      </c>
      <c r="D19" s="20" t="s">
        <v>24</v>
      </c>
      <c r="E19" s="20" t="s">
        <v>269</v>
      </c>
      <c r="F19" s="20" t="s">
        <v>81</v>
      </c>
      <c r="G19" s="23">
        <v>1875.9</v>
      </c>
      <c r="H19" s="23">
        <v>1950.9</v>
      </c>
    </row>
    <row r="20" spans="1:8" ht="75">
      <c r="A20" s="14" t="s">
        <v>66</v>
      </c>
      <c r="B20" s="19">
        <v>904</v>
      </c>
      <c r="C20" s="20" t="s">
        <v>18</v>
      </c>
      <c r="D20" s="20" t="s">
        <v>20</v>
      </c>
      <c r="E20" s="20"/>
      <c r="F20" s="20"/>
      <c r="G20" s="23">
        <f>G22</f>
        <v>755.3</v>
      </c>
      <c r="H20" s="23">
        <f>H22</f>
        <v>756</v>
      </c>
    </row>
    <row r="21" spans="1:8" ht="37.5">
      <c r="A21" s="14" t="s">
        <v>114</v>
      </c>
      <c r="B21" s="19">
        <v>904</v>
      </c>
      <c r="C21" s="20" t="s">
        <v>18</v>
      </c>
      <c r="D21" s="20" t="s">
        <v>20</v>
      </c>
      <c r="E21" s="20" t="s">
        <v>113</v>
      </c>
      <c r="F21" s="20"/>
      <c r="G21" s="23">
        <f>+G22</f>
        <v>755.3</v>
      </c>
      <c r="H21" s="23">
        <f>+H22</f>
        <v>756</v>
      </c>
    </row>
    <row r="22" spans="1:8" ht="37.5">
      <c r="A22" s="14" t="s">
        <v>217</v>
      </c>
      <c r="B22" s="19">
        <v>904</v>
      </c>
      <c r="C22" s="20" t="s">
        <v>18</v>
      </c>
      <c r="D22" s="20" t="s">
        <v>20</v>
      </c>
      <c r="E22" s="20" t="s">
        <v>77</v>
      </c>
      <c r="F22" s="20"/>
      <c r="G22" s="23">
        <f>G23</f>
        <v>755.3</v>
      </c>
      <c r="H22" s="23">
        <f>H23</f>
        <v>756</v>
      </c>
    </row>
    <row r="23" spans="1:8" ht="18.75">
      <c r="A23" s="14" t="s">
        <v>79</v>
      </c>
      <c r="B23" s="19">
        <v>904</v>
      </c>
      <c r="C23" s="20" t="s">
        <v>18</v>
      </c>
      <c r="D23" s="20" t="s">
        <v>20</v>
      </c>
      <c r="E23" s="20" t="s">
        <v>76</v>
      </c>
      <c r="F23" s="20"/>
      <c r="G23" s="23">
        <f>G25+G26+G27</f>
        <v>755.3</v>
      </c>
      <c r="H23" s="23">
        <f>H24+H27</f>
        <v>756</v>
      </c>
    </row>
    <row r="24" spans="1:8" ht="42" customHeight="1">
      <c r="A24" s="14" t="s">
        <v>33</v>
      </c>
      <c r="B24" s="19">
        <v>904</v>
      </c>
      <c r="C24" s="20" t="s">
        <v>18</v>
      </c>
      <c r="D24" s="20" t="s">
        <v>20</v>
      </c>
      <c r="E24" s="20" t="s">
        <v>78</v>
      </c>
      <c r="F24" s="20"/>
      <c r="G24" s="23">
        <f>G25+G26</f>
        <v>533.6</v>
      </c>
      <c r="H24" s="23">
        <f>H25+H26</f>
        <v>534.3</v>
      </c>
    </row>
    <row r="25" spans="1:8" ht="50.25" customHeight="1">
      <c r="A25" s="14" t="s">
        <v>80</v>
      </c>
      <c r="B25" s="19">
        <v>904</v>
      </c>
      <c r="C25" s="20" t="s">
        <v>18</v>
      </c>
      <c r="D25" s="20" t="s">
        <v>20</v>
      </c>
      <c r="E25" s="20" t="s">
        <v>78</v>
      </c>
      <c r="F25" s="20" t="s">
        <v>81</v>
      </c>
      <c r="G25" s="23">
        <v>504</v>
      </c>
      <c r="H25" s="23">
        <v>504</v>
      </c>
    </row>
    <row r="26" spans="1:8" ht="37.5">
      <c r="A26" s="14" t="s">
        <v>83</v>
      </c>
      <c r="B26" s="19">
        <v>904</v>
      </c>
      <c r="C26" s="20" t="s">
        <v>18</v>
      </c>
      <c r="D26" s="20" t="s">
        <v>20</v>
      </c>
      <c r="E26" s="20" t="s">
        <v>78</v>
      </c>
      <c r="F26" s="20" t="s">
        <v>82</v>
      </c>
      <c r="G26" s="23">
        <v>29.6</v>
      </c>
      <c r="H26" s="23">
        <v>30.3</v>
      </c>
    </row>
    <row r="27" spans="1:8" ht="42" customHeight="1">
      <c r="A27" s="14" t="s">
        <v>270</v>
      </c>
      <c r="B27" s="19">
        <v>904</v>
      </c>
      <c r="C27" s="20" t="s">
        <v>18</v>
      </c>
      <c r="D27" s="20" t="s">
        <v>20</v>
      </c>
      <c r="E27" s="20" t="s">
        <v>271</v>
      </c>
      <c r="F27" s="20"/>
      <c r="G27" s="23">
        <f>G28</f>
        <v>221.7</v>
      </c>
      <c r="H27" s="23">
        <f>H28</f>
        <v>221.7</v>
      </c>
    </row>
    <row r="28" spans="1:8" ht="50.25" customHeight="1">
      <c r="A28" s="14" t="s">
        <v>44</v>
      </c>
      <c r="B28" s="19">
        <v>904</v>
      </c>
      <c r="C28" s="20" t="s">
        <v>18</v>
      </c>
      <c r="D28" s="20" t="s">
        <v>20</v>
      </c>
      <c r="E28" s="20" t="s">
        <v>271</v>
      </c>
      <c r="F28" s="20" t="s">
        <v>43</v>
      </c>
      <c r="G28" s="23">
        <v>221.7</v>
      </c>
      <c r="H28" s="23">
        <v>221.7</v>
      </c>
    </row>
    <row r="29" spans="1:8" ht="99.75" customHeight="1">
      <c r="A29" s="14" t="s">
        <v>8</v>
      </c>
      <c r="B29" s="19">
        <v>904</v>
      </c>
      <c r="C29" s="20" t="s">
        <v>18</v>
      </c>
      <c r="D29" s="20" t="s">
        <v>21</v>
      </c>
      <c r="E29" s="19" t="s">
        <v>7</v>
      </c>
      <c r="F29" s="19"/>
      <c r="G29" s="23">
        <f>G30</f>
        <v>17914.8</v>
      </c>
      <c r="H29" s="23">
        <f>H30</f>
        <v>18510.899999999998</v>
      </c>
    </row>
    <row r="30" spans="1:8" ht="51.75" customHeight="1">
      <c r="A30" s="14" t="s">
        <v>114</v>
      </c>
      <c r="B30" s="19">
        <v>904</v>
      </c>
      <c r="C30" s="20" t="s">
        <v>18</v>
      </c>
      <c r="D30" s="20" t="s">
        <v>21</v>
      </c>
      <c r="E30" s="19" t="s">
        <v>113</v>
      </c>
      <c r="F30" s="19"/>
      <c r="G30" s="24">
        <f>G31+G35</f>
        <v>17914.8</v>
      </c>
      <c r="H30" s="24">
        <f>H31+H35</f>
        <v>18510.899999999998</v>
      </c>
    </row>
    <row r="31" spans="1:8" ht="44.25" customHeight="1">
      <c r="A31" s="14" t="s">
        <v>31</v>
      </c>
      <c r="B31" s="19">
        <v>904</v>
      </c>
      <c r="C31" s="20" t="s">
        <v>18</v>
      </c>
      <c r="D31" s="20" t="s">
        <v>21</v>
      </c>
      <c r="E31" s="20" t="s">
        <v>84</v>
      </c>
      <c r="F31" s="19" t="s">
        <v>7</v>
      </c>
      <c r="G31" s="24">
        <f>G32</f>
        <v>2015.7</v>
      </c>
      <c r="H31" s="24">
        <f>H32</f>
        <v>2096.3</v>
      </c>
    </row>
    <row r="32" spans="1:8" ht="18.75">
      <c r="A32" s="14" t="s">
        <v>79</v>
      </c>
      <c r="B32" s="19">
        <v>904</v>
      </c>
      <c r="C32" s="20" t="s">
        <v>18</v>
      </c>
      <c r="D32" s="20" t="s">
        <v>21</v>
      </c>
      <c r="E32" s="19" t="s">
        <v>85</v>
      </c>
      <c r="F32" s="19"/>
      <c r="G32" s="24">
        <f>G34</f>
        <v>2015.7</v>
      </c>
      <c r="H32" s="24">
        <f>H34</f>
        <v>2096.3</v>
      </c>
    </row>
    <row r="33" spans="1:8" ht="37.5">
      <c r="A33" s="14" t="s">
        <v>32</v>
      </c>
      <c r="B33" s="19">
        <v>904</v>
      </c>
      <c r="C33" s="20" t="s">
        <v>18</v>
      </c>
      <c r="D33" s="20" t="s">
        <v>21</v>
      </c>
      <c r="E33" s="19" t="s">
        <v>86</v>
      </c>
      <c r="F33" s="19"/>
      <c r="G33" s="24">
        <f>G34</f>
        <v>2015.7</v>
      </c>
      <c r="H33" s="24">
        <f>H34</f>
        <v>2096.3</v>
      </c>
    </row>
    <row r="34" spans="1:8" ht="37.5">
      <c r="A34" s="14" t="s">
        <v>80</v>
      </c>
      <c r="B34" s="19">
        <v>904</v>
      </c>
      <c r="C34" s="20" t="s">
        <v>18</v>
      </c>
      <c r="D34" s="20" t="s">
        <v>21</v>
      </c>
      <c r="E34" s="20" t="s">
        <v>86</v>
      </c>
      <c r="F34" s="19">
        <v>120</v>
      </c>
      <c r="G34" s="24">
        <v>2015.7</v>
      </c>
      <c r="H34" s="24">
        <v>2096.3</v>
      </c>
    </row>
    <row r="35" spans="1:8" ht="37.5">
      <c r="A35" s="14" t="s">
        <v>217</v>
      </c>
      <c r="B35" s="19">
        <v>904</v>
      </c>
      <c r="C35" s="20" t="s">
        <v>18</v>
      </c>
      <c r="D35" s="20" t="s">
        <v>21</v>
      </c>
      <c r="E35" s="20" t="s">
        <v>77</v>
      </c>
      <c r="F35" s="19"/>
      <c r="G35" s="24">
        <f>G36</f>
        <v>15899.099999999999</v>
      </c>
      <c r="H35" s="24">
        <f>H36</f>
        <v>16414.6</v>
      </c>
    </row>
    <row r="36" spans="1:8" ht="18.75">
      <c r="A36" s="14" t="s">
        <v>79</v>
      </c>
      <c r="B36" s="19">
        <v>904</v>
      </c>
      <c r="C36" s="20" t="s">
        <v>18</v>
      </c>
      <c r="D36" s="20" t="s">
        <v>21</v>
      </c>
      <c r="E36" s="19" t="s">
        <v>87</v>
      </c>
      <c r="F36" s="19" t="s">
        <v>7</v>
      </c>
      <c r="G36" s="24">
        <f>G37+G39+G43</f>
        <v>15899.099999999999</v>
      </c>
      <c r="H36" s="24">
        <f>H37+H39+H43</f>
        <v>16414.6</v>
      </c>
    </row>
    <row r="37" spans="1:8" ht="37.5">
      <c r="A37" s="14" t="s">
        <v>32</v>
      </c>
      <c r="B37" s="19">
        <v>904</v>
      </c>
      <c r="C37" s="20" t="s">
        <v>18</v>
      </c>
      <c r="D37" s="20" t="s">
        <v>21</v>
      </c>
      <c r="E37" s="19" t="s">
        <v>88</v>
      </c>
      <c r="F37" s="19"/>
      <c r="G37" s="24">
        <f>G38</f>
        <v>13375.8</v>
      </c>
      <c r="H37" s="24">
        <f>H38</f>
        <v>13910.8</v>
      </c>
    </row>
    <row r="38" spans="1:8" ht="37.5">
      <c r="A38" s="14" t="s">
        <v>80</v>
      </c>
      <c r="B38" s="19">
        <v>904</v>
      </c>
      <c r="C38" s="20" t="s">
        <v>18</v>
      </c>
      <c r="D38" s="20" t="s">
        <v>21</v>
      </c>
      <c r="E38" s="20" t="s">
        <v>88</v>
      </c>
      <c r="F38" s="19">
        <v>120</v>
      </c>
      <c r="G38" s="24">
        <v>13375.8</v>
      </c>
      <c r="H38" s="24">
        <v>13910.8</v>
      </c>
    </row>
    <row r="39" spans="1:8" ht="37.5">
      <c r="A39" s="14" t="s">
        <v>33</v>
      </c>
      <c r="B39" s="19">
        <v>904</v>
      </c>
      <c r="C39" s="20" t="s">
        <v>18</v>
      </c>
      <c r="D39" s="20" t="s">
        <v>21</v>
      </c>
      <c r="E39" s="20" t="s">
        <v>78</v>
      </c>
      <c r="F39" s="19" t="s">
        <v>7</v>
      </c>
      <c r="G39" s="24">
        <f>G42+G41+G40</f>
        <v>2405.4</v>
      </c>
      <c r="H39" s="24">
        <f>H42+H41+H40</f>
        <v>2503.7999999999997</v>
      </c>
    </row>
    <row r="40" spans="1:8" ht="37.5">
      <c r="A40" s="14" t="s">
        <v>80</v>
      </c>
      <c r="B40" s="19">
        <v>904</v>
      </c>
      <c r="C40" s="20" t="s">
        <v>18</v>
      </c>
      <c r="D40" s="20" t="s">
        <v>21</v>
      </c>
      <c r="E40" s="20" t="s">
        <v>78</v>
      </c>
      <c r="F40" s="19">
        <v>120</v>
      </c>
      <c r="G40" s="24">
        <v>2.5</v>
      </c>
      <c r="H40" s="24">
        <v>2.6</v>
      </c>
    </row>
    <row r="41" spans="1:8" ht="40.5" customHeight="1">
      <c r="A41" s="14" t="s">
        <v>83</v>
      </c>
      <c r="B41" s="19">
        <v>904</v>
      </c>
      <c r="C41" s="20" t="s">
        <v>18</v>
      </c>
      <c r="D41" s="20" t="s">
        <v>21</v>
      </c>
      <c r="E41" s="20" t="s">
        <v>78</v>
      </c>
      <c r="F41" s="19">
        <v>240</v>
      </c>
      <c r="G41" s="24">
        <v>2402.5</v>
      </c>
      <c r="H41" s="24">
        <v>2500.7</v>
      </c>
    </row>
    <row r="42" spans="1:8" ht="18.75">
      <c r="A42" s="14" t="s">
        <v>90</v>
      </c>
      <c r="B42" s="19">
        <v>904</v>
      </c>
      <c r="C42" s="20" t="s">
        <v>18</v>
      </c>
      <c r="D42" s="20" t="s">
        <v>21</v>
      </c>
      <c r="E42" s="20" t="s">
        <v>78</v>
      </c>
      <c r="F42" s="20" t="s">
        <v>89</v>
      </c>
      <c r="G42" s="24">
        <v>0.4</v>
      </c>
      <c r="H42" s="24">
        <v>0.5</v>
      </c>
    </row>
    <row r="43" spans="1:8" ht="131.25">
      <c r="A43" s="27" t="s">
        <v>252</v>
      </c>
      <c r="B43" s="19">
        <v>904</v>
      </c>
      <c r="C43" s="28" t="s">
        <v>18</v>
      </c>
      <c r="D43" s="28" t="s">
        <v>21</v>
      </c>
      <c r="E43" s="28" t="s">
        <v>251</v>
      </c>
      <c r="F43" s="28"/>
      <c r="G43" s="29">
        <f>G44</f>
        <v>117.9</v>
      </c>
      <c r="H43" s="29">
        <f>H44</f>
        <v>0</v>
      </c>
    </row>
    <row r="44" spans="1:8" ht="18.75">
      <c r="A44" s="27" t="s">
        <v>44</v>
      </c>
      <c r="B44" s="19">
        <v>904</v>
      </c>
      <c r="C44" s="28" t="s">
        <v>18</v>
      </c>
      <c r="D44" s="28" t="s">
        <v>21</v>
      </c>
      <c r="E44" s="28" t="s">
        <v>251</v>
      </c>
      <c r="F44" s="28" t="s">
        <v>43</v>
      </c>
      <c r="G44" s="29">
        <v>117.9</v>
      </c>
      <c r="H44" s="29">
        <v>0</v>
      </c>
    </row>
    <row r="45" spans="1:8" s="7" customFormat="1" ht="18.75">
      <c r="A45" s="14" t="s">
        <v>9</v>
      </c>
      <c r="B45" s="19">
        <v>904</v>
      </c>
      <c r="C45" s="20" t="s">
        <v>18</v>
      </c>
      <c r="D45" s="20" t="s">
        <v>22</v>
      </c>
      <c r="E45" s="19"/>
      <c r="F45" s="19"/>
      <c r="G45" s="24">
        <f>G47</f>
        <v>200</v>
      </c>
      <c r="H45" s="24">
        <f>H47</f>
        <v>200</v>
      </c>
    </row>
    <row r="46" spans="1:8" s="7" customFormat="1" ht="37.5">
      <c r="A46" s="14" t="s">
        <v>34</v>
      </c>
      <c r="B46" s="19">
        <v>904</v>
      </c>
      <c r="C46" s="20" t="s">
        <v>18</v>
      </c>
      <c r="D46" s="20" t="s">
        <v>22</v>
      </c>
      <c r="E46" s="19" t="s">
        <v>112</v>
      </c>
      <c r="F46" s="19"/>
      <c r="G46" s="24">
        <f aca="true" t="shared" si="1" ref="G46:H49">G47</f>
        <v>200</v>
      </c>
      <c r="H46" s="24">
        <f t="shared" si="1"/>
        <v>200</v>
      </c>
    </row>
    <row r="47" spans="1:8" s="7" customFormat="1" ht="18.75">
      <c r="A47" s="14" t="s">
        <v>79</v>
      </c>
      <c r="B47" s="19">
        <v>904</v>
      </c>
      <c r="C47" s="20" t="s">
        <v>18</v>
      </c>
      <c r="D47" s="20" t="s">
        <v>22</v>
      </c>
      <c r="E47" s="19" t="s">
        <v>91</v>
      </c>
      <c r="F47" s="19"/>
      <c r="G47" s="24">
        <f t="shared" si="1"/>
        <v>200</v>
      </c>
      <c r="H47" s="24">
        <f t="shared" si="1"/>
        <v>200</v>
      </c>
    </row>
    <row r="48" spans="1:8" ht="18.75">
      <c r="A48" s="14" t="s">
        <v>71</v>
      </c>
      <c r="B48" s="19">
        <v>904</v>
      </c>
      <c r="C48" s="20" t="s">
        <v>18</v>
      </c>
      <c r="D48" s="20" t="s">
        <v>22</v>
      </c>
      <c r="E48" s="19" t="s">
        <v>92</v>
      </c>
      <c r="F48" s="19" t="s">
        <v>7</v>
      </c>
      <c r="G48" s="24">
        <f t="shared" si="1"/>
        <v>200</v>
      </c>
      <c r="H48" s="24">
        <f t="shared" si="1"/>
        <v>200</v>
      </c>
    </row>
    <row r="49" spans="1:8" ht="37.5">
      <c r="A49" s="14" t="s">
        <v>56</v>
      </c>
      <c r="B49" s="19">
        <v>904</v>
      </c>
      <c r="C49" s="20" t="s">
        <v>18</v>
      </c>
      <c r="D49" s="20" t="s">
        <v>22</v>
      </c>
      <c r="E49" s="20" t="s">
        <v>93</v>
      </c>
      <c r="F49" s="20" t="s">
        <v>7</v>
      </c>
      <c r="G49" s="24">
        <f t="shared" si="1"/>
        <v>200</v>
      </c>
      <c r="H49" s="24">
        <f t="shared" si="1"/>
        <v>200</v>
      </c>
    </row>
    <row r="50" spans="1:8" ht="18.75">
      <c r="A50" s="15" t="s">
        <v>46</v>
      </c>
      <c r="B50" s="19">
        <v>904</v>
      </c>
      <c r="C50" s="20" t="s">
        <v>18</v>
      </c>
      <c r="D50" s="20" t="s">
        <v>22</v>
      </c>
      <c r="E50" s="20" t="s">
        <v>93</v>
      </c>
      <c r="F50" s="20" t="s">
        <v>45</v>
      </c>
      <c r="G50" s="24">
        <v>200</v>
      </c>
      <c r="H50" s="24">
        <v>200</v>
      </c>
    </row>
    <row r="51" spans="1:8" s="7" customFormat="1" ht="18.75">
      <c r="A51" s="15" t="s">
        <v>14</v>
      </c>
      <c r="B51" s="19">
        <v>904</v>
      </c>
      <c r="C51" s="20" t="s">
        <v>18</v>
      </c>
      <c r="D51" s="20" t="s">
        <v>23</v>
      </c>
      <c r="E51" s="20"/>
      <c r="F51" s="20"/>
      <c r="G51" s="25">
        <f>G59+G52</f>
        <v>1164.1</v>
      </c>
      <c r="H51" s="25">
        <f>H59+H52</f>
        <v>1174.6</v>
      </c>
    </row>
    <row r="52" spans="1:8" s="7" customFormat="1" ht="93.75">
      <c r="A52" s="14" t="s">
        <v>278</v>
      </c>
      <c r="B52" s="19">
        <v>904</v>
      </c>
      <c r="C52" s="20" t="s">
        <v>18</v>
      </c>
      <c r="D52" s="20" t="s">
        <v>231</v>
      </c>
      <c r="E52" s="20" t="s">
        <v>205</v>
      </c>
      <c r="F52" s="20"/>
      <c r="G52" s="25">
        <f>G53</f>
        <v>400</v>
      </c>
      <c r="H52" s="25">
        <f>H53</f>
        <v>400</v>
      </c>
    </row>
    <row r="53" spans="1:8" s="7" customFormat="1" ht="76.5" customHeight="1">
      <c r="A53" s="14" t="s">
        <v>279</v>
      </c>
      <c r="B53" s="19">
        <v>904</v>
      </c>
      <c r="C53" s="20" t="s">
        <v>18</v>
      </c>
      <c r="D53" s="20" t="s">
        <v>23</v>
      </c>
      <c r="E53" s="20" t="s">
        <v>232</v>
      </c>
      <c r="F53" s="20"/>
      <c r="G53" s="25">
        <f>G54</f>
        <v>400</v>
      </c>
      <c r="H53" s="25">
        <f>H54</f>
        <v>400</v>
      </c>
    </row>
    <row r="54" spans="1:8" s="7" customFormat="1" ht="37.5">
      <c r="A54" s="14" t="s">
        <v>233</v>
      </c>
      <c r="B54" s="19">
        <v>904</v>
      </c>
      <c r="C54" s="20" t="s">
        <v>18</v>
      </c>
      <c r="D54" s="20" t="s">
        <v>23</v>
      </c>
      <c r="E54" s="20" t="s">
        <v>234</v>
      </c>
      <c r="F54" s="20"/>
      <c r="G54" s="25">
        <f>G55+G57</f>
        <v>400</v>
      </c>
      <c r="H54" s="25">
        <f>H55+H57</f>
        <v>400</v>
      </c>
    </row>
    <row r="55" spans="1:8" s="7" customFormat="1" ht="37.5" customHeight="1">
      <c r="A55" s="14" t="s">
        <v>62</v>
      </c>
      <c r="B55" s="19">
        <v>904</v>
      </c>
      <c r="C55" s="20" t="s">
        <v>18</v>
      </c>
      <c r="D55" s="20" t="s">
        <v>23</v>
      </c>
      <c r="E55" s="20" t="s">
        <v>235</v>
      </c>
      <c r="F55" s="20"/>
      <c r="G55" s="25">
        <f>G56</f>
        <v>200</v>
      </c>
      <c r="H55" s="25">
        <f>H56</f>
        <v>200</v>
      </c>
    </row>
    <row r="56" spans="1:8" s="7" customFormat="1" ht="37.5">
      <c r="A56" s="14" t="s">
        <v>83</v>
      </c>
      <c r="B56" s="19">
        <v>904</v>
      </c>
      <c r="C56" s="20" t="s">
        <v>18</v>
      </c>
      <c r="D56" s="20" t="s">
        <v>23</v>
      </c>
      <c r="E56" s="20" t="s">
        <v>235</v>
      </c>
      <c r="F56" s="20" t="s">
        <v>82</v>
      </c>
      <c r="G56" s="24">
        <v>200</v>
      </c>
      <c r="H56" s="24">
        <v>200</v>
      </c>
    </row>
    <row r="57" spans="1:8" s="7" customFormat="1" ht="37.5" customHeight="1">
      <c r="A57" s="14" t="s">
        <v>63</v>
      </c>
      <c r="B57" s="19">
        <v>904</v>
      </c>
      <c r="C57" s="20" t="s">
        <v>18</v>
      </c>
      <c r="D57" s="20" t="s">
        <v>23</v>
      </c>
      <c r="E57" s="20" t="s">
        <v>236</v>
      </c>
      <c r="F57" s="20"/>
      <c r="G57" s="25">
        <f>G58</f>
        <v>200</v>
      </c>
      <c r="H57" s="25">
        <f>H58</f>
        <v>200</v>
      </c>
    </row>
    <row r="58" spans="1:8" s="7" customFormat="1" ht="37.5">
      <c r="A58" s="14" t="s">
        <v>83</v>
      </c>
      <c r="B58" s="19">
        <v>904</v>
      </c>
      <c r="C58" s="20" t="s">
        <v>18</v>
      </c>
      <c r="D58" s="20" t="s">
        <v>23</v>
      </c>
      <c r="E58" s="20" t="s">
        <v>236</v>
      </c>
      <c r="F58" s="20" t="s">
        <v>82</v>
      </c>
      <c r="G58" s="24">
        <v>200</v>
      </c>
      <c r="H58" s="24">
        <v>200</v>
      </c>
    </row>
    <row r="59" spans="1:8" s="7" customFormat="1" ht="37.5">
      <c r="A59" s="14" t="s">
        <v>34</v>
      </c>
      <c r="B59" s="19">
        <v>904</v>
      </c>
      <c r="C59" s="20" t="s">
        <v>18</v>
      </c>
      <c r="D59" s="20" t="s">
        <v>23</v>
      </c>
      <c r="E59" s="20" t="s">
        <v>112</v>
      </c>
      <c r="F59" s="20"/>
      <c r="G59" s="25">
        <f>G60</f>
        <v>764.1</v>
      </c>
      <c r="H59" s="25">
        <f>H60</f>
        <v>774.6</v>
      </c>
    </row>
    <row r="60" spans="1:8" s="7" customFormat="1" ht="18.75">
      <c r="A60" s="14" t="s">
        <v>71</v>
      </c>
      <c r="B60" s="19">
        <v>904</v>
      </c>
      <c r="C60" s="20" t="s">
        <v>18</v>
      </c>
      <c r="D60" s="20" t="s">
        <v>23</v>
      </c>
      <c r="E60" s="20" t="s">
        <v>91</v>
      </c>
      <c r="F60" s="20"/>
      <c r="G60" s="25">
        <f>G61</f>
        <v>764.1</v>
      </c>
      <c r="H60" s="25">
        <f>H61</f>
        <v>774.6</v>
      </c>
    </row>
    <row r="61" spans="1:8" s="7" customFormat="1" ht="18.75">
      <c r="A61" s="14" t="s">
        <v>71</v>
      </c>
      <c r="B61" s="19">
        <v>904</v>
      </c>
      <c r="C61" s="20" t="s">
        <v>18</v>
      </c>
      <c r="D61" s="20" t="s">
        <v>23</v>
      </c>
      <c r="E61" s="20" t="s">
        <v>92</v>
      </c>
      <c r="F61" s="20"/>
      <c r="G61" s="25">
        <f>G62+G65+G67+G69+G71</f>
        <v>764.1</v>
      </c>
      <c r="H61" s="25">
        <f>H62+H65+H67+H69+H71</f>
        <v>774.6</v>
      </c>
    </row>
    <row r="62" spans="1:8" s="7" customFormat="1" ht="37.5">
      <c r="A62" s="14" t="s">
        <v>253</v>
      </c>
      <c r="B62" s="19">
        <v>904</v>
      </c>
      <c r="C62" s="20" t="s">
        <v>94</v>
      </c>
      <c r="D62" s="20" t="s">
        <v>23</v>
      </c>
      <c r="E62" s="20" t="s">
        <v>95</v>
      </c>
      <c r="F62" s="20"/>
      <c r="G62" s="24">
        <f>G63+G64</f>
        <v>495.8</v>
      </c>
      <c r="H62" s="24">
        <f>H63+H64</f>
        <v>495.8</v>
      </c>
    </row>
    <row r="63" spans="1:8" s="7" customFormat="1" ht="93.75">
      <c r="A63" s="14" t="s">
        <v>254</v>
      </c>
      <c r="B63" s="19">
        <v>904</v>
      </c>
      <c r="C63" s="20" t="s">
        <v>18</v>
      </c>
      <c r="D63" s="20" t="s">
        <v>23</v>
      </c>
      <c r="E63" s="20" t="s">
        <v>95</v>
      </c>
      <c r="F63" s="20" t="s">
        <v>255</v>
      </c>
      <c r="G63" s="24">
        <v>450</v>
      </c>
      <c r="H63" s="24">
        <v>450</v>
      </c>
    </row>
    <row r="64" spans="1:8" s="7" customFormat="1" ht="37.5">
      <c r="A64" s="14" t="s">
        <v>83</v>
      </c>
      <c r="B64" s="19">
        <v>904</v>
      </c>
      <c r="C64" s="20" t="s">
        <v>18</v>
      </c>
      <c r="D64" s="20" t="s">
        <v>23</v>
      </c>
      <c r="E64" s="20" t="s">
        <v>95</v>
      </c>
      <c r="F64" s="20" t="s">
        <v>82</v>
      </c>
      <c r="G64" s="24">
        <v>45.8</v>
      </c>
      <c r="H64" s="24">
        <v>45.8</v>
      </c>
    </row>
    <row r="65" spans="1:8" s="7" customFormat="1" ht="56.25">
      <c r="A65" s="14" t="s">
        <v>35</v>
      </c>
      <c r="B65" s="19">
        <v>904</v>
      </c>
      <c r="C65" s="20" t="s">
        <v>18</v>
      </c>
      <c r="D65" s="20" t="s">
        <v>23</v>
      </c>
      <c r="E65" s="20" t="s">
        <v>96</v>
      </c>
      <c r="F65" s="20"/>
      <c r="G65" s="24">
        <f>G66</f>
        <v>9.9</v>
      </c>
      <c r="H65" s="24">
        <f>H66</f>
        <v>10.3</v>
      </c>
    </row>
    <row r="66" spans="1:8" s="7" customFormat="1" ht="18.75">
      <c r="A66" s="14" t="s">
        <v>90</v>
      </c>
      <c r="B66" s="19">
        <v>904</v>
      </c>
      <c r="C66" s="20" t="s">
        <v>18</v>
      </c>
      <c r="D66" s="20" t="s">
        <v>23</v>
      </c>
      <c r="E66" s="20" t="s">
        <v>96</v>
      </c>
      <c r="F66" s="20" t="s">
        <v>89</v>
      </c>
      <c r="G66" s="24">
        <v>9.9</v>
      </c>
      <c r="H66" s="24">
        <v>10.3</v>
      </c>
    </row>
    <row r="67" spans="1:8" s="7" customFormat="1" ht="37.5">
      <c r="A67" s="14" t="s">
        <v>47</v>
      </c>
      <c r="B67" s="19">
        <v>904</v>
      </c>
      <c r="C67" s="20" t="s">
        <v>18</v>
      </c>
      <c r="D67" s="20" t="s">
        <v>23</v>
      </c>
      <c r="E67" s="20" t="s">
        <v>97</v>
      </c>
      <c r="F67" s="20"/>
      <c r="G67" s="24">
        <f>G68</f>
        <v>198.3</v>
      </c>
      <c r="H67" s="24">
        <f>H68</f>
        <v>208</v>
      </c>
    </row>
    <row r="68" spans="1:8" s="7" customFormat="1" ht="37.5">
      <c r="A68" s="14" t="s">
        <v>83</v>
      </c>
      <c r="B68" s="19">
        <v>904</v>
      </c>
      <c r="C68" s="20" t="s">
        <v>18</v>
      </c>
      <c r="D68" s="20" t="s">
        <v>23</v>
      </c>
      <c r="E68" s="20" t="s">
        <v>97</v>
      </c>
      <c r="F68" s="20" t="s">
        <v>82</v>
      </c>
      <c r="G68" s="24">
        <v>198.3</v>
      </c>
      <c r="H68" s="24">
        <v>208</v>
      </c>
    </row>
    <row r="69" spans="1:8" s="7" customFormat="1" ht="37.5">
      <c r="A69" s="14" t="s">
        <v>75</v>
      </c>
      <c r="B69" s="19">
        <v>904</v>
      </c>
      <c r="C69" s="20" t="s">
        <v>18</v>
      </c>
      <c r="D69" s="20" t="s">
        <v>23</v>
      </c>
      <c r="E69" s="20" t="s">
        <v>98</v>
      </c>
      <c r="F69" s="20"/>
      <c r="G69" s="24">
        <f>G70</f>
        <v>50</v>
      </c>
      <c r="H69" s="24">
        <f>H70</f>
        <v>50</v>
      </c>
    </row>
    <row r="70" spans="1:8" s="7" customFormat="1" ht="18.75">
      <c r="A70" s="14" t="s">
        <v>100</v>
      </c>
      <c r="B70" s="19">
        <v>904</v>
      </c>
      <c r="C70" s="20" t="s">
        <v>18</v>
      </c>
      <c r="D70" s="20" t="s">
        <v>23</v>
      </c>
      <c r="E70" s="20" t="s">
        <v>98</v>
      </c>
      <c r="F70" s="20" t="s">
        <v>99</v>
      </c>
      <c r="G70" s="24">
        <v>50</v>
      </c>
      <c r="H70" s="24">
        <v>50</v>
      </c>
    </row>
    <row r="71" spans="1:8" s="7" customFormat="1" ht="37.5">
      <c r="A71" s="14" t="s">
        <v>58</v>
      </c>
      <c r="B71" s="19">
        <v>904</v>
      </c>
      <c r="C71" s="20" t="s">
        <v>18</v>
      </c>
      <c r="D71" s="20" t="s">
        <v>23</v>
      </c>
      <c r="E71" s="20" t="s">
        <v>101</v>
      </c>
      <c r="F71" s="20"/>
      <c r="G71" s="24">
        <f>G72</f>
        <v>10.1</v>
      </c>
      <c r="H71" s="24">
        <f>H72</f>
        <v>10.5</v>
      </c>
    </row>
    <row r="72" spans="1:8" s="7" customFormat="1" ht="37.5">
      <c r="A72" s="14" t="s">
        <v>83</v>
      </c>
      <c r="B72" s="19">
        <v>904</v>
      </c>
      <c r="C72" s="20" t="s">
        <v>18</v>
      </c>
      <c r="D72" s="20" t="s">
        <v>23</v>
      </c>
      <c r="E72" s="20" t="s">
        <v>101</v>
      </c>
      <c r="F72" s="20" t="s">
        <v>82</v>
      </c>
      <c r="G72" s="24">
        <v>10.1</v>
      </c>
      <c r="H72" s="24">
        <v>10.5</v>
      </c>
    </row>
    <row r="73" spans="1:8" s="7" customFormat="1" ht="18.75">
      <c r="A73" s="15" t="s">
        <v>237</v>
      </c>
      <c r="B73" s="19">
        <v>904</v>
      </c>
      <c r="C73" s="20" t="s">
        <v>24</v>
      </c>
      <c r="D73" s="20" t="s">
        <v>19</v>
      </c>
      <c r="E73" s="20"/>
      <c r="F73" s="20"/>
      <c r="G73" s="24">
        <f aca="true" t="shared" si="2" ref="G73:H77">G74</f>
        <v>285.8</v>
      </c>
      <c r="H73" s="24">
        <f t="shared" si="2"/>
        <v>0</v>
      </c>
    </row>
    <row r="74" spans="1:8" s="7" customFormat="1" ht="18.75">
      <c r="A74" s="15" t="s">
        <v>238</v>
      </c>
      <c r="B74" s="19">
        <v>904</v>
      </c>
      <c r="C74" s="20" t="s">
        <v>24</v>
      </c>
      <c r="D74" s="20" t="s">
        <v>20</v>
      </c>
      <c r="E74" s="20"/>
      <c r="F74" s="20"/>
      <c r="G74" s="24">
        <f t="shared" si="2"/>
        <v>285.8</v>
      </c>
      <c r="H74" s="24">
        <f t="shared" si="2"/>
        <v>0</v>
      </c>
    </row>
    <row r="75" spans="1:8" s="7" customFormat="1" ht="32.25" customHeight="1">
      <c r="A75" s="14" t="s">
        <v>34</v>
      </c>
      <c r="B75" s="19">
        <v>904</v>
      </c>
      <c r="C75" s="20" t="s">
        <v>24</v>
      </c>
      <c r="D75" s="20" t="s">
        <v>20</v>
      </c>
      <c r="E75" s="20" t="s">
        <v>112</v>
      </c>
      <c r="F75" s="20"/>
      <c r="G75" s="24">
        <f t="shared" si="2"/>
        <v>285.8</v>
      </c>
      <c r="H75" s="24">
        <f t="shared" si="2"/>
        <v>0</v>
      </c>
    </row>
    <row r="76" spans="1:8" s="7" customFormat="1" ht="18.75">
      <c r="A76" s="14" t="s">
        <v>79</v>
      </c>
      <c r="B76" s="19">
        <v>904</v>
      </c>
      <c r="C76" s="20" t="s">
        <v>24</v>
      </c>
      <c r="D76" s="20" t="s">
        <v>20</v>
      </c>
      <c r="E76" s="20" t="s">
        <v>91</v>
      </c>
      <c r="F76" s="20"/>
      <c r="G76" s="24">
        <f t="shared" si="2"/>
        <v>285.8</v>
      </c>
      <c r="H76" s="24">
        <f t="shared" si="2"/>
        <v>0</v>
      </c>
    </row>
    <row r="77" spans="1:8" s="7" customFormat="1" ht="18.75">
      <c r="A77" s="14" t="s">
        <v>71</v>
      </c>
      <c r="B77" s="19">
        <v>904</v>
      </c>
      <c r="C77" s="20" t="s">
        <v>24</v>
      </c>
      <c r="D77" s="20" t="s">
        <v>20</v>
      </c>
      <c r="E77" s="20" t="s">
        <v>92</v>
      </c>
      <c r="F77" s="20"/>
      <c r="G77" s="24">
        <f t="shared" si="2"/>
        <v>285.8</v>
      </c>
      <c r="H77" s="24">
        <f t="shared" si="2"/>
        <v>0</v>
      </c>
    </row>
    <row r="78" spans="1:8" s="7" customFormat="1" ht="56.25">
      <c r="A78" s="14" t="s">
        <v>239</v>
      </c>
      <c r="B78" s="19">
        <v>904</v>
      </c>
      <c r="C78" s="20" t="s">
        <v>24</v>
      </c>
      <c r="D78" s="20" t="s">
        <v>20</v>
      </c>
      <c r="E78" s="20" t="s">
        <v>240</v>
      </c>
      <c r="F78" s="20"/>
      <c r="G78" s="24">
        <f>G79+G80</f>
        <v>285.8</v>
      </c>
      <c r="H78" s="24">
        <f>H79+H80</f>
        <v>0</v>
      </c>
    </row>
    <row r="79" spans="1:8" s="7" customFormat="1" ht="37.5">
      <c r="A79" s="14" t="s">
        <v>80</v>
      </c>
      <c r="B79" s="19">
        <v>904</v>
      </c>
      <c r="C79" s="20" t="s">
        <v>24</v>
      </c>
      <c r="D79" s="20" t="s">
        <v>20</v>
      </c>
      <c r="E79" s="20" t="s">
        <v>240</v>
      </c>
      <c r="F79" s="20" t="s">
        <v>81</v>
      </c>
      <c r="G79" s="24">
        <v>271.7</v>
      </c>
      <c r="H79" s="24">
        <v>0</v>
      </c>
    </row>
    <row r="80" spans="1:8" s="7" customFormat="1" ht="37.5">
      <c r="A80" s="14" t="s">
        <v>80</v>
      </c>
      <c r="B80" s="19">
        <v>904</v>
      </c>
      <c r="C80" s="20" t="s">
        <v>24</v>
      </c>
      <c r="D80" s="20" t="s">
        <v>20</v>
      </c>
      <c r="E80" s="20" t="s">
        <v>240</v>
      </c>
      <c r="F80" s="20" t="s">
        <v>82</v>
      </c>
      <c r="G80" s="24">
        <v>14.1</v>
      </c>
      <c r="H80" s="24">
        <v>0</v>
      </c>
    </row>
    <row r="81" spans="1:8" ht="45" customHeight="1">
      <c r="A81" s="14" t="s">
        <v>57</v>
      </c>
      <c r="B81" s="19">
        <v>904</v>
      </c>
      <c r="C81" s="20" t="s">
        <v>20</v>
      </c>
      <c r="D81" s="20" t="s">
        <v>19</v>
      </c>
      <c r="E81" s="20"/>
      <c r="F81" s="20"/>
      <c r="G81" s="24">
        <f>G82+G88</f>
        <v>234.7</v>
      </c>
      <c r="H81" s="24">
        <f>H82+H88</f>
        <v>236</v>
      </c>
    </row>
    <row r="82" spans="1:8" ht="58.5" customHeight="1">
      <c r="A82" s="14" t="s">
        <v>218</v>
      </c>
      <c r="B82" s="19">
        <v>904</v>
      </c>
      <c r="C82" s="20" t="s">
        <v>20</v>
      </c>
      <c r="D82" s="20" t="s">
        <v>25</v>
      </c>
      <c r="E82" s="20"/>
      <c r="F82" s="20"/>
      <c r="G82" s="24">
        <f aca="true" t="shared" si="3" ref="G82:H86">G83</f>
        <v>31.2</v>
      </c>
      <c r="H82" s="24">
        <f t="shared" si="3"/>
        <v>32.5</v>
      </c>
    </row>
    <row r="83" spans="1:8" ht="73.5" customHeight="1">
      <c r="A83" s="14" t="s">
        <v>280</v>
      </c>
      <c r="B83" s="19">
        <v>904</v>
      </c>
      <c r="C83" s="20" t="s">
        <v>20</v>
      </c>
      <c r="D83" s="20" t="s">
        <v>25</v>
      </c>
      <c r="E83" s="20" t="s">
        <v>148</v>
      </c>
      <c r="F83" s="20"/>
      <c r="G83" s="24">
        <f t="shared" si="3"/>
        <v>31.2</v>
      </c>
      <c r="H83" s="24">
        <f t="shared" si="3"/>
        <v>32.5</v>
      </c>
    </row>
    <row r="84" spans="1:8" ht="37.5">
      <c r="A84" s="14" t="s">
        <v>149</v>
      </c>
      <c r="B84" s="19">
        <v>904</v>
      </c>
      <c r="C84" s="20" t="s">
        <v>20</v>
      </c>
      <c r="D84" s="20" t="s">
        <v>25</v>
      </c>
      <c r="E84" s="20" t="s">
        <v>147</v>
      </c>
      <c r="F84" s="20"/>
      <c r="G84" s="24">
        <f t="shared" si="3"/>
        <v>31.2</v>
      </c>
      <c r="H84" s="24">
        <f t="shared" si="3"/>
        <v>32.5</v>
      </c>
    </row>
    <row r="85" spans="1:8" ht="57.75" customHeight="1">
      <c r="A85" s="14" t="s">
        <v>219</v>
      </c>
      <c r="B85" s="19">
        <v>904</v>
      </c>
      <c r="C85" s="20" t="s">
        <v>20</v>
      </c>
      <c r="D85" s="20" t="s">
        <v>25</v>
      </c>
      <c r="E85" s="20" t="s">
        <v>146</v>
      </c>
      <c r="F85" s="20"/>
      <c r="G85" s="24">
        <f t="shared" si="3"/>
        <v>31.2</v>
      </c>
      <c r="H85" s="24">
        <f t="shared" si="3"/>
        <v>32.5</v>
      </c>
    </row>
    <row r="86" spans="1:8" ht="18.75">
      <c r="A86" s="14" t="s">
        <v>59</v>
      </c>
      <c r="B86" s="19">
        <v>904</v>
      </c>
      <c r="C86" s="20" t="s">
        <v>20</v>
      </c>
      <c r="D86" s="20" t="s">
        <v>25</v>
      </c>
      <c r="E86" s="20" t="s">
        <v>145</v>
      </c>
      <c r="F86" s="20"/>
      <c r="G86" s="24">
        <f t="shared" si="3"/>
        <v>31.2</v>
      </c>
      <c r="H86" s="24">
        <f t="shared" si="3"/>
        <v>32.5</v>
      </c>
    </row>
    <row r="87" spans="1:8" ht="37.5">
      <c r="A87" s="14" t="s">
        <v>83</v>
      </c>
      <c r="B87" s="19">
        <v>904</v>
      </c>
      <c r="C87" s="20" t="s">
        <v>20</v>
      </c>
      <c r="D87" s="20" t="s">
        <v>25</v>
      </c>
      <c r="E87" s="20" t="s">
        <v>145</v>
      </c>
      <c r="F87" s="20" t="s">
        <v>82</v>
      </c>
      <c r="G87" s="24">
        <v>31.2</v>
      </c>
      <c r="H87" s="24">
        <v>32.5</v>
      </c>
    </row>
    <row r="88" spans="1:8" ht="56.25">
      <c r="A88" s="14" t="s">
        <v>204</v>
      </c>
      <c r="B88" s="19">
        <v>904</v>
      </c>
      <c r="C88" s="20" t="s">
        <v>20</v>
      </c>
      <c r="D88" s="20" t="s">
        <v>198</v>
      </c>
      <c r="E88" s="20"/>
      <c r="F88" s="20"/>
      <c r="G88" s="24">
        <f>G89+G94</f>
        <v>203.5</v>
      </c>
      <c r="H88" s="24">
        <f>H89+H94</f>
        <v>203.5</v>
      </c>
    </row>
    <row r="89" spans="1:8" ht="99" customHeight="1">
      <c r="A89" s="14" t="s">
        <v>281</v>
      </c>
      <c r="B89" s="19">
        <v>904</v>
      </c>
      <c r="C89" s="20" t="s">
        <v>20</v>
      </c>
      <c r="D89" s="20" t="s">
        <v>198</v>
      </c>
      <c r="E89" s="20" t="s">
        <v>203</v>
      </c>
      <c r="F89" s="20"/>
      <c r="G89" s="24">
        <f>G90</f>
        <v>200</v>
      </c>
      <c r="H89" s="24">
        <f>H90</f>
        <v>200</v>
      </c>
    </row>
    <row r="90" spans="1:8" ht="56.25">
      <c r="A90" s="14" t="s">
        <v>212</v>
      </c>
      <c r="B90" s="19">
        <v>904</v>
      </c>
      <c r="C90" s="20" t="s">
        <v>20</v>
      </c>
      <c r="D90" s="20" t="s">
        <v>198</v>
      </c>
      <c r="E90" s="20" t="s">
        <v>202</v>
      </c>
      <c r="F90" s="20"/>
      <c r="G90" s="24">
        <f>G91</f>
        <v>200</v>
      </c>
      <c r="H90" s="24">
        <f>H91</f>
        <v>200</v>
      </c>
    </row>
    <row r="91" spans="1:8" ht="56.25">
      <c r="A91" s="14" t="s">
        <v>201</v>
      </c>
      <c r="B91" s="19">
        <v>904</v>
      </c>
      <c r="C91" s="20" t="s">
        <v>20</v>
      </c>
      <c r="D91" s="20" t="s">
        <v>198</v>
      </c>
      <c r="E91" s="20" t="s">
        <v>200</v>
      </c>
      <c r="F91" s="20"/>
      <c r="G91" s="24">
        <f>G93</f>
        <v>200</v>
      </c>
      <c r="H91" s="24">
        <f>H93</f>
        <v>200</v>
      </c>
    </row>
    <row r="92" spans="1:8" ht="94.5" customHeight="1">
      <c r="A92" s="30" t="s">
        <v>221</v>
      </c>
      <c r="B92" s="19">
        <v>904</v>
      </c>
      <c r="C92" s="20" t="s">
        <v>20</v>
      </c>
      <c r="D92" s="20" t="s">
        <v>198</v>
      </c>
      <c r="E92" s="20" t="s">
        <v>199</v>
      </c>
      <c r="F92" s="20"/>
      <c r="G92" s="24">
        <f>G93</f>
        <v>200</v>
      </c>
      <c r="H92" s="24">
        <f>H93</f>
        <v>200</v>
      </c>
    </row>
    <row r="93" spans="1:8" ht="37.5">
      <c r="A93" s="14" t="s">
        <v>83</v>
      </c>
      <c r="B93" s="19">
        <v>904</v>
      </c>
      <c r="C93" s="20" t="s">
        <v>20</v>
      </c>
      <c r="D93" s="20" t="s">
        <v>198</v>
      </c>
      <c r="E93" s="20" t="s">
        <v>199</v>
      </c>
      <c r="F93" s="20" t="s">
        <v>82</v>
      </c>
      <c r="G93" s="24">
        <v>200</v>
      </c>
      <c r="H93" s="24">
        <v>200</v>
      </c>
    </row>
    <row r="94" spans="1:8" s="7" customFormat="1" ht="59.25" customHeight="1">
      <c r="A94" s="14" t="s">
        <v>256</v>
      </c>
      <c r="B94" s="19">
        <v>904</v>
      </c>
      <c r="C94" s="20" t="s">
        <v>20</v>
      </c>
      <c r="D94" s="20" t="s">
        <v>198</v>
      </c>
      <c r="E94" s="20" t="s">
        <v>257</v>
      </c>
      <c r="F94" s="20"/>
      <c r="G94" s="24">
        <f>G95</f>
        <v>3.5</v>
      </c>
      <c r="H94" s="24">
        <f>H95</f>
        <v>3.5</v>
      </c>
    </row>
    <row r="95" spans="1:8" s="7" customFormat="1" ht="37.5">
      <c r="A95" s="14" t="s">
        <v>83</v>
      </c>
      <c r="B95" s="19">
        <v>904</v>
      </c>
      <c r="C95" s="20" t="s">
        <v>20</v>
      </c>
      <c r="D95" s="20" t="s">
        <v>198</v>
      </c>
      <c r="E95" s="20" t="s">
        <v>257</v>
      </c>
      <c r="F95" s="20" t="s">
        <v>82</v>
      </c>
      <c r="G95" s="24">
        <v>3.5</v>
      </c>
      <c r="H95" s="24">
        <v>3.5</v>
      </c>
    </row>
    <row r="96" spans="1:8" ht="18.75">
      <c r="A96" s="15" t="s">
        <v>36</v>
      </c>
      <c r="B96" s="19">
        <v>904</v>
      </c>
      <c r="C96" s="20" t="s">
        <v>21</v>
      </c>
      <c r="D96" s="20" t="s">
        <v>19</v>
      </c>
      <c r="E96" s="20"/>
      <c r="F96" s="20"/>
      <c r="G96" s="24">
        <f>G97+G110</f>
        <v>3168.2</v>
      </c>
      <c r="H96" s="24">
        <f>H97+H110</f>
        <v>2565.2</v>
      </c>
    </row>
    <row r="97" spans="1:8" ht="18.75">
      <c r="A97" s="14" t="s">
        <v>15</v>
      </c>
      <c r="B97" s="19">
        <v>904</v>
      </c>
      <c r="C97" s="20" t="s">
        <v>21</v>
      </c>
      <c r="D97" s="20" t="s">
        <v>25</v>
      </c>
      <c r="E97" s="20"/>
      <c r="F97" s="20"/>
      <c r="G97" s="24">
        <f>G105+G98</f>
        <v>3068.2</v>
      </c>
      <c r="H97" s="24">
        <f>H105+H98</f>
        <v>2465.2</v>
      </c>
    </row>
    <row r="98" spans="1:8" ht="75">
      <c r="A98" s="14" t="s">
        <v>282</v>
      </c>
      <c r="B98" s="19">
        <v>904</v>
      </c>
      <c r="C98" s="20" t="s">
        <v>21</v>
      </c>
      <c r="D98" s="20" t="s">
        <v>25</v>
      </c>
      <c r="E98" s="20" t="s">
        <v>148</v>
      </c>
      <c r="F98" s="20"/>
      <c r="G98" s="24">
        <f aca="true" t="shared" si="4" ref="G98:H100">G99</f>
        <v>624</v>
      </c>
      <c r="H98" s="24">
        <f t="shared" si="4"/>
        <v>2465.2</v>
      </c>
    </row>
    <row r="99" spans="1:8" ht="37.5">
      <c r="A99" s="14" t="s">
        <v>222</v>
      </c>
      <c r="B99" s="19">
        <v>904</v>
      </c>
      <c r="C99" s="20" t="s">
        <v>21</v>
      </c>
      <c r="D99" s="20" t="s">
        <v>25</v>
      </c>
      <c r="E99" s="20" t="s">
        <v>150</v>
      </c>
      <c r="F99" s="20"/>
      <c r="G99" s="24">
        <f t="shared" si="4"/>
        <v>624</v>
      </c>
      <c r="H99" s="24">
        <f t="shared" si="4"/>
        <v>2465.2</v>
      </c>
    </row>
    <row r="100" spans="1:8" ht="75">
      <c r="A100" s="14" t="s">
        <v>166</v>
      </c>
      <c r="B100" s="19">
        <v>904</v>
      </c>
      <c r="C100" s="20" t="s">
        <v>21</v>
      </c>
      <c r="D100" s="20" t="s">
        <v>25</v>
      </c>
      <c r="E100" s="20" t="s">
        <v>151</v>
      </c>
      <c r="F100" s="20"/>
      <c r="G100" s="24">
        <f t="shared" si="4"/>
        <v>624</v>
      </c>
      <c r="H100" s="24">
        <f>H101+H103</f>
        <v>2465.2</v>
      </c>
    </row>
    <row r="101" spans="1:8" ht="18.75">
      <c r="A101" s="14" t="s">
        <v>48</v>
      </c>
      <c r="B101" s="19">
        <v>904</v>
      </c>
      <c r="C101" s="20" t="s">
        <v>21</v>
      </c>
      <c r="D101" s="20" t="s">
        <v>25</v>
      </c>
      <c r="E101" s="20" t="s">
        <v>152</v>
      </c>
      <c r="F101" s="20"/>
      <c r="G101" s="24">
        <f>G102</f>
        <v>624</v>
      </c>
      <c r="H101" s="24">
        <f>H102</f>
        <v>649</v>
      </c>
    </row>
    <row r="102" spans="1:8" ht="37.5">
      <c r="A102" s="14" t="s">
        <v>83</v>
      </c>
      <c r="B102" s="19">
        <v>904</v>
      </c>
      <c r="C102" s="20" t="s">
        <v>21</v>
      </c>
      <c r="D102" s="20" t="s">
        <v>25</v>
      </c>
      <c r="E102" s="20" t="s">
        <v>152</v>
      </c>
      <c r="F102" s="20" t="s">
        <v>82</v>
      </c>
      <c r="G102" s="24">
        <v>624</v>
      </c>
      <c r="H102" s="24">
        <v>649</v>
      </c>
    </row>
    <row r="103" spans="1:8" ht="131.25">
      <c r="A103" s="14" t="s">
        <v>273</v>
      </c>
      <c r="B103" s="19">
        <v>904</v>
      </c>
      <c r="C103" s="20" t="s">
        <v>21</v>
      </c>
      <c r="D103" s="20" t="s">
        <v>25</v>
      </c>
      <c r="E103" s="20" t="s">
        <v>272</v>
      </c>
      <c r="F103" s="20"/>
      <c r="G103" s="24">
        <f>G104</f>
        <v>0</v>
      </c>
      <c r="H103" s="24">
        <f>H104</f>
        <v>1816.2</v>
      </c>
    </row>
    <row r="104" spans="1:8" ht="37.5">
      <c r="A104" s="14" t="s">
        <v>83</v>
      </c>
      <c r="B104" s="19">
        <v>904</v>
      </c>
      <c r="C104" s="20" t="s">
        <v>21</v>
      </c>
      <c r="D104" s="20" t="s">
        <v>25</v>
      </c>
      <c r="E104" s="20" t="s">
        <v>272</v>
      </c>
      <c r="F104" s="20" t="s">
        <v>82</v>
      </c>
      <c r="G104" s="24">
        <v>0</v>
      </c>
      <c r="H104" s="24">
        <v>1816.2</v>
      </c>
    </row>
    <row r="105" spans="1:8" ht="95.25" customHeight="1">
      <c r="A105" s="14" t="s">
        <v>258</v>
      </c>
      <c r="B105" s="19">
        <v>904</v>
      </c>
      <c r="C105" s="20" t="s">
        <v>21</v>
      </c>
      <c r="D105" s="20" t="s">
        <v>25</v>
      </c>
      <c r="E105" s="20" t="s">
        <v>123</v>
      </c>
      <c r="F105" s="20"/>
      <c r="G105" s="24">
        <f aca="true" t="shared" si="5" ref="G105:H108">G106</f>
        <v>2444.2</v>
      </c>
      <c r="H105" s="24">
        <f t="shared" si="5"/>
        <v>0</v>
      </c>
    </row>
    <row r="106" spans="1:8" ht="61.5" customHeight="1">
      <c r="A106" s="14" t="s">
        <v>223</v>
      </c>
      <c r="B106" s="19">
        <v>904</v>
      </c>
      <c r="C106" s="20" t="s">
        <v>21</v>
      </c>
      <c r="D106" s="20" t="s">
        <v>25</v>
      </c>
      <c r="E106" s="20" t="s">
        <v>106</v>
      </c>
      <c r="F106" s="20"/>
      <c r="G106" s="24">
        <f t="shared" si="5"/>
        <v>2444.2</v>
      </c>
      <c r="H106" s="24">
        <f t="shared" si="5"/>
        <v>0</v>
      </c>
    </row>
    <row r="107" spans="1:8" ht="45.75" customHeight="1">
      <c r="A107" s="30" t="s">
        <v>108</v>
      </c>
      <c r="B107" s="19">
        <v>904</v>
      </c>
      <c r="C107" s="20" t="s">
        <v>21</v>
      </c>
      <c r="D107" s="20" t="s">
        <v>25</v>
      </c>
      <c r="E107" s="20" t="s">
        <v>107</v>
      </c>
      <c r="F107" s="20"/>
      <c r="G107" s="24">
        <f t="shared" si="5"/>
        <v>2444.2</v>
      </c>
      <c r="H107" s="24">
        <f t="shared" si="5"/>
        <v>0</v>
      </c>
    </row>
    <row r="108" spans="1:8" ht="63" customHeight="1">
      <c r="A108" s="14" t="s">
        <v>206</v>
      </c>
      <c r="B108" s="19">
        <v>904</v>
      </c>
      <c r="C108" s="20" t="s">
        <v>21</v>
      </c>
      <c r="D108" s="20" t="s">
        <v>25</v>
      </c>
      <c r="E108" s="20" t="s">
        <v>207</v>
      </c>
      <c r="F108" s="20"/>
      <c r="G108" s="24">
        <f t="shared" si="5"/>
        <v>2444.2</v>
      </c>
      <c r="H108" s="24">
        <f t="shared" si="5"/>
        <v>0</v>
      </c>
    </row>
    <row r="109" spans="1:8" ht="63" customHeight="1">
      <c r="A109" s="14" t="s">
        <v>83</v>
      </c>
      <c r="B109" s="19">
        <v>904</v>
      </c>
      <c r="C109" s="20" t="s">
        <v>21</v>
      </c>
      <c r="D109" s="20" t="s">
        <v>25</v>
      </c>
      <c r="E109" s="20" t="s">
        <v>207</v>
      </c>
      <c r="F109" s="20" t="s">
        <v>82</v>
      </c>
      <c r="G109" s="24">
        <v>2444.2</v>
      </c>
      <c r="H109" s="24">
        <v>0</v>
      </c>
    </row>
    <row r="110" spans="1:8" ht="37.5">
      <c r="A110" s="14" t="s">
        <v>61</v>
      </c>
      <c r="B110" s="19">
        <v>904</v>
      </c>
      <c r="C110" s="20" t="s">
        <v>21</v>
      </c>
      <c r="D110" s="20" t="s">
        <v>60</v>
      </c>
      <c r="E110" s="20"/>
      <c r="F110" s="20"/>
      <c r="G110" s="24">
        <f>G114</f>
        <v>100</v>
      </c>
      <c r="H110" s="24">
        <f>H114</f>
        <v>100</v>
      </c>
    </row>
    <row r="111" spans="1:8" ht="56.25">
      <c r="A111" s="14" t="s">
        <v>283</v>
      </c>
      <c r="B111" s="19">
        <v>904</v>
      </c>
      <c r="C111" s="20" t="s">
        <v>21</v>
      </c>
      <c r="D111" s="20" t="s">
        <v>60</v>
      </c>
      <c r="E111" s="20" t="s">
        <v>209</v>
      </c>
      <c r="F111" s="20"/>
      <c r="G111" s="24"/>
      <c r="H111" s="24"/>
    </row>
    <row r="112" spans="1:8" ht="75">
      <c r="A112" s="30" t="s">
        <v>284</v>
      </c>
      <c r="B112" s="19">
        <v>904</v>
      </c>
      <c r="C112" s="20" t="s">
        <v>21</v>
      </c>
      <c r="D112" s="20" t="s">
        <v>60</v>
      </c>
      <c r="E112" s="20" t="s">
        <v>210</v>
      </c>
      <c r="F112" s="20"/>
      <c r="G112" s="24"/>
      <c r="H112" s="24"/>
    </row>
    <row r="113" spans="1:8" ht="40.5" customHeight="1">
      <c r="A113" s="30" t="s">
        <v>225</v>
      </c>
      <c r="B113" s="19">
        <v>904</v>
      </c>
      <c r="C113" s="20" t="s">
        <v>21</v>
      </c>
      <c r="D113" s="20" t="s">
        <v>60</v>
      </c>
      <c r="E113" s="20" t="s">
        <v>211</v>
      </c>
      <c r="F113" s="20"/>
      <c r="G113" s="24">
        <f>G114</f>
        <v>100</v>
      </c>
      <c r="H113" s="24">
        <f>H114</f>
        <v>100</v>
      </c>
    </row>
    <row r="114" spans="1:8" ht="93.75">
      <c r="A114" s="14" t="s">
        <v>226</v>
      </c>
      <c r="B114" s="19">
        <v>904</v>
      </c>
      <c r="C114" s="20" t="s">
        <v>21</v>
      </c>
      <c r="D114" s="20" t="s">
        <v>60</v>
      </c>
      <c r="E114" s="20" t="s">
        <v>208</v>
      </c>
      <c r="F114" s="20"/>
      <c r="G114" s="24">
        <f>G115</f>
        <v>100</v>
      </c>
      <c r="H114" s="24">
        <f>H115</f>
        <v>100</v>
      </c>
    </row>
    <row r="115" spans="1:8" ht="93.75">
      <c r="A115" s="14" t="s">
        <v>130</v>
      </c>
      <c r="B115" s="19">
        <v>904</v>
      </c>
      <c r="C115" s="20" t="s">
        <v>121</v>
      </c>
      <c r="D115" s="20" t="s">
        <v>60</v>
      </c>
      <c r="E115" s="20" t="s">
        <v>208</v>
      </c>
      <c r="F115" s="20" t="s">
        <v>49</v>
      </c>
      <c r="G115" s="24">
        <v>100</v>
      </c>
      <c r="H115" s="24">
        <v>100</v>
      </c>
    </row>
    <row r="116" spans="1:8" ht="18.75">
      <c r="A116" s="15" t="s">
        <v>37</v>
      </c>
      <c r="B116" s="19">
        <v>904</v>
      </c>
      <c r="C116" s="20" t="s">
        <v>26</v>
      </c>
      <c r="D116" s="20" t="s">
        <v>19</v>
      </c>
      <c r="E116" s="20"/>
      <c r="F116" s="20"/>
      <c r="G116" s="24">
        <f>G117+G127+G139+G175</f>
        <v>17396.2</v>
      </c>
      <c r="H116" s="24">
        <f>H117+H127+H139+H175</f>
        <v>14514.500000000002</v>
      </c>
    </row>
    <row r="117" spans="1:8" ht="18.75">
      <c r="A117" s="15" t="s">
        <v>70</v>
      </c>
      <c r="B117" s="19">
        <v>904</v>
      </c>
      <c r="C117" s="20" t="s">
        <v>26</v>
      </c>
      <c r="D117" s="20" t="s">
        <v>18</v>
      </c>
      <c r="E117" s="20"/>
      <c r="F117" s="20"/>
      <c r="G117" s="24">
        <f>G118</f>
        <v>1512.5</v>
      </c>
      <c r="H117" s="24">
        <f>H118</f>
        <v>462.5</v>
      </c>
    </row>
    <row r="118" spans="1:8" ht="75">
      <c r="A118" s="14" t="s">
        <v>280</v>
      </c>
      <c r="B118" s="19">
        <v>904</v>
      </c>
      <c r="C118" s="20" t="s">
        <v>26</v>
      </c>
      <c r="D118" s="20" t="s">
        <v>18</v>
      </c>
      <c r="E118" s="20" t="s">
        <v>148</v>
      </c>
      <c r="F118" s="20"/>
      <c r="G118" s="24">
        <f>G119+G123</f>
        <v>1512.5</v>
      </c>
      <c r="H118" s="24">
        <f>H119+H123</f>
        <v>462.5</v>
      </c>
    </row>
    <row r="119" spans="1:8" ht="56.25">
      <c r="A119" s="14" t="s">
        <v>227</v>
      </c>
      <c r="B119" s="19">
        <v>904</v>
      </c>
      <c r="C119" s="20" t="s">
        <v>26</v>
      </c>
      <c r="D119" s="20" t="s">
        <v>18</v>
      </c>
      <c r="E119" s="20" t="s">
        <v>153</v>
      </c>
      <c r="F119" s="20"/>
      <c r="G119" s="24">
        <f aca="true" t="shared" si="6" ref="G119:H121">G120</f>
        <v>1050</v>
      </c>
      <c r="H119" s="24">
        <f t="shared" si="6"/>
        <v>0</v>
      </c>
    </row>
    <row r="120" spans="1:8" ht="35.25" customHeight="1">
      <c r="A120" s="14" t="s">
        <v>165</v>
      </c>
      <c r="B120" s="19">
        <v>904</v>
      </c>
      <c r="C120" s="20" t="s">
        <v>26</v>
      </c>
      <c r="D120" s="20" t="s">
        <v>18</v>
      </c>
      <c r="E120" s="20" t="s">
        <v>155</v>
      </c>
      <c r="F120" s="20"/>
      <c r="G120" s="24">
        <f t="shared" si="6"/>
        <v>1050</v>
      </c>
      <c r="H120" s="24">
        <f t="shared" si="6"/>
        <v>0</v>
      </c>
    </row>
    <row r="121" spans="1:8" ht="18.75">
      <c r="A121" s="14" t="s">
        <v>52</v>
      </c>
      <c r="B121" s="19">
        <v>904</v>
      </c>
      <c r="C121" s="20" t="s">
        <v>26</v>
      </c>
      <c r="D121" s="20" t="s">
        <v>18</v>
      </c>
      <c r="E121" s="20" t="s">
        <v>156</v>
      </c>
      <c r="F121" s="20"/>
      <c r="G121" s="24">
        <f t="shared" si="6"/>
        <v>1050</v>
      </c>
      <c r="H121" s="24">
        <f t="shared" si="6"/>
        <v>0</v>
      </c>
    </row>
    <row r="122" spans="1:8" ht="37.5">
      <c r="A122" s="14" t="s">
        <v>83</v>
      </c>
      <c r="B122" s="19">
        <v>904</v>
      </c>
      <c r="C122" s="20" t="s">
        <v>26</v>
      </c>
      <c r="D122" s="20" t="s">
        <v>18</v>
      </c>
      <c r="E122" s="20" t="s">
        <v>156</v>
      </c>
      <c r="F122" s="20" t="s">
        <v>82</v>
      </c>
      <c r="G122" s="24">
        <v>1050</v>
      </c>
      <c r="H122" s="24">
        <v>0</v>
      </c>
    </row>
    <row r="123" spans="1:8" ht="37.5">
      <c r="A123" s="14" t="s">
        <v>149</v>
      </c>
      <c r="B123" s="19">
        <v>904</v>
      </c>
      <c r="C123" s="20" t="s">
        <v>26</v>
      </c>
      <c r="D123" s="20" t="s">
        <v>18</v>
      </c>
      <c r="E123" s="20" t="s">
        <v>147</v>
      </c>
      <c r="F123" s="20"/>
      <c r="G123" s="24">
        <f aca="true" t="shared" si="7" ref="G123:H125">G124</f>
        <v>462.5</v>
      </c>
      <c r="H123" s="24">
        <f t="shared" si="7"/>
        <v>462.5</v>
      </c>
    </row>
    <row r="124" spans="1:8" ht="56.25">
      <c r="A124" s="14" t="s">
        <v>164</v>
      </c>
      <c r="B124" s="19">
        <v>904</v>
      </c>
      <c r="C124" s="20" t="s">
        <v>26</v>
      </c>
      <c r="D124" s="20" t="s">
        <v>18</v>
      </c>
      <c r="E124" s="20" t="s">
        <v>159</v>
      </c>
      <c r="F124" s="20"/>
      <c r="G124" s="24">
        <f t="shared" si="7"/>
        <v>462.5</v>
      </c>
      <c r="H124" s="24">
        <f t="shared" si="7"/>
        <v>462.5</v>
      </c>
    </row>
    <row r="125" spans="1:8" ht="37.5">
      <c r="A125" s="14" t="s">
        <v>74</v>
      </c>
      <c r="B125" s="19">
        <v>904</v>
      </c>
      <c r="C125" s="20" t="s">
        <v>26</v>
      </c>
      <c r="D125" s="20" t="s">
        <v>18</v>
      </c>
      <c r="E125" s="20" t="s">
        <v>158</v>
      </c>
      <c r="F125" s="20"/>
      <c r="G125" s="24">
        <f t="shared" si="7"/>
        <v>462.5</v>
      </c>
      <c r="H125" s="24">
        <f t="shared" si="7"/>
        <v>462.5</v>
      </c>
    </row>
    <row r="126" spans="1:8" ht="56.25" customHeight="1">
      <c r="A126" s="14" t="s">
        <v>83</v>
      </c>
      <c r="B126" s="19">
        <v>904</v>
      </c>
      <c r="C126" s="20" t="s">
        <v>26</v>
      </c>
      <c r="D126" s="20" t="s">
        <v>18</v>
      </c>
      <c r="E126" s="20" t="s">
        <v>158</v>
      </c>
      <c r="F126" s="20" t="s">
        <v>82</v>
      </c>
      <c r="G126" s="24">
        <v>462.5</v>
      </c>
      <c r="H126" s="24">
        <v>462.5</v>
      </c>
    </row>
    <row r="127" spans="1:8" ht="18.75">
      <c r="A127" s="15" t="s">
        <v>10</v>
      </c>
      <c r="B127" s="19">
        <v>904</v>
      </c>
      <c r="C127" s="20" t="s">
        <v>26</v>
      </c>
      <c r="D127" s="20" t="s">
        <v>24</v>
      </c>
      <c r="E127" s="20"/>
      <c r="F127" s="20"/>
      <c r="G127" s="24">
        <f>G128</f>
        <v>1368.7</v>
      </c>
      <c r="H127" s="24">
        <f>H128</f>
        <v>228.5</v>
      </c>
    </row>
    <row r="128" spans="1:8" ht="75">
      <c r="A128" s="14" t="s">
        <v>280</v>
      </c>
      <c r="B128" s="19">
        <v>904</v>
      </c>
      <c r="C128" s="20" t="s">
        <v>26</v>
      </c>
      <c r="D128" s="20" t="s">
        <v>24</v>
      </c>
      <c r="E128" s="20" t="s">
        <v>148</v>
      </c>
      <c r="F128" s="20"/>
      <c r="G128" s="24">
        <f>G129</f>
        <v>1368.7</v>
      </c>
      <c r="H128" s="24">
        <f>H129</f>
        <v>228.5</v>
      </c>
    </row>
    <row r="129" spans="1:8" ht="37.5">
      <c r="A129" s="14" t="s">
        <v>154</v>
      </c>
      <c r="B129" s="19">
        <v>904</v>
      </c>
      <c r="C129" s="20" t="s">
        <v>26</v>
      </c>
      <c r="D129" s="20" t="s">
        <v>24</v>
      </c>
      <c r="E129" s="20" t="s">
        <v>153</v>
      </c>
      <c r="F129" s="20"/>
      <c r="G129" s="24">
        <f>G130+G133+G136</f>
        <v>1368.7</v>
      </c>
      <c r="H129" s="24">
        <f>H130+H133+H136</f>
        <v>228.5</v>
      </c>
    </row>
    <row r="130" spans="1:8" ht="39" customHeight="1">
      <c r="A130" s="14" t="s">
        <v>163</v>
      </c>
      <c r="B130" s="19">
        <v>904</v>
      </c>
      <c r="C130" s="20" t="s">
        <v>26</v>
      </c>
      <c r="D130" s="20" t="s">
        <v>24</v>
      </c>
      <c r="E130" s="20" t="s">
        <v>157</v>
      </c>
      <c r="F130" s="20"/>
      <c r="G130" s="24">
        <f>G131</f>
        <v>211.8</v>
      </c>
      <c r="H130" s="24">
        <f>H131</f>
        <v>212.2</v>
      </c>
    </row>
    <row r="131" spans="1:8" ht="37.5">
      <c r="A131" s="14" t="s">
        <v>213</v>
      </c>
      <c r="B131" s="19">
        <v>904</v>
      </c>
      <c r="C131" s="20" t="s">
        <v>26</v>
      </c>
      <c r="D131" s="20" t="s">
        <v>24</v>
      </c>
      <c r="E131" s="20" t="s">
        <v>160</v>
      </c>
      <c r="F131" s="20"/>
      <c r="G131" s="24">
        <f>G132</f>
        <v>211.8</v>
      </c>
      <c r="H131" s="24">
        <f>H132</f>
        <v>212.2</v>
      </c>
    </row>
    <row r="132" spans="1:8" ht="37.5">
      <c r="A132" s="14" t="s">
        <v>83</v>
      </c>
      <c r="B132" s="19">
        <v>904</v>
      </c>
      <c r="C132" s="20" t="s">
        <v>26</v>
      </c>
      <c r="D132" s="20" t="s">
        <v>24</v>
      </c>
      <c r="E132" s="20" t="s">
        <v>160</v>
      </c>
      <c r="F132" s="20" t="s">
        <v>82</v>
      </c>
      <c r="G132" s="24">
        <v>211.8</v>
      </c>
      <c r="H132" s="24">
        <v>212.2</v>
      </c>
    </row>
    <row r="133" spans="1:8" ht="35.25" customHeight="1">
      <c r="A133" s="14" t="s">
        <v>214</v>
      </c>
      <c r="B133" s="19">
        <v>904</v>
      </c>
      <c r="C133" s="20" t="s">
        <v>26</v>
      </c>
      <c r="D133" s="20" t="s">
        <v>24</v>
      </c>
      <c r="E133" s="20" t="s">
        <v>162</v>
      </c>
      <c r="F133" s="20"/>
      <c r="G133" s="24">
        <f>G134</f>
        <v>15.7</v>
      </c>
      <c r="H133" s="24">
        <f>H134</f>
        <v>16.3</v>
      </c>
    </row>
    <row r="134" spans="1:8" ht="42" customHeight="1">
      <c r="A134" s="14" t="s">
        <v>193</v>
      </c>
      <c r="B134" s="19">
        <v>904</v>
      </c>
      <c r="C134" s="20" t="s">
        <v>26</v>
      </c>
      <c r="D134" s="20" t="s">
        <v>24</v>
      </c>
      <c r="E134" s="20" t="s">
        <v>161</v>
      </c>
      <c r="F134" s="20"/>
      <c r="G134" s="24">
        <f>G135</f>
        <v>15.7</v>
      </c>
      <c r="H134" s="24">
        <f>H135</f>
        <v>16.3</v>
      </c>
    </row>
    <row r="135" spans="1:8" ht="37.5">
      <c r="A135" s="14" t="s">
        <v>83</v>
      </c>
      <c r="B135" s="19">
        <v>904</v>
      </c>
      <c r="C135" s="20" t="s">
        <v>26</v>
      </c>
      <c r="D135" s="20" t="s">
        <v>24</v>
      </c>
      <c r="E135" s="20" t="s">
        <v>161</v>
      </c>
      <c r="F135" s="20" t="s">
        <v>82</v>
      </c>
      <c r="G135" s="24">
        <v>15.7</v>
      </c>
      <c r="H135" s="24">
        <v>16.3</v>
      </c>
    </row>
    <row r="136" spans="1:8" ht="75" customHeight="1">
      <c r="A136" s="27" t="s">
        <v>169</v>
      </c>
      <c r="B136" s="19">
        <v>904</v>
      </c>
      <c r="C136" s="20" t="s">
        <v>26</v>
      </c>
      <c r="D136" s="20" t="s">
        <v>24</v>
      </c>
      <c r="E136" s="20" t="s">
        <v>167</v>
      </c>
      <c r="F136" s="43"/>
      <c r="G136" s="24">
        <f>G137</f>
        <v>1141.2</v>
      </c>
      <c r="H136" s="24">
        <f>H137</f>
        <v>0</v>
      </c>
    </row>
    <row r="137" spans="1:8" s="7" customFormat="1" ht="66" customHeight="1">
      <c r="A137" s="14" t="s">
        <v>50</v>
      </c>
      <c r="B137" s="19">
        <v>904</v>
      </c>
      <c r="C137" s="20" t="s">
        <v>26</v>
      </c>
      <c r="D137" s="20" t="s">
        <v>24</v>
      </c>
      <c r="E137" s="20" t="s">
        <v>168</v>
      </c>
      <c r="F137" s="20"/>
      <c r="G137" s="24">
        <f>G138</f>
        <v>1141.2</v>
      </c>
      <c r="H137" s="24">
        <f>H138</f>
        <v>0</v>
      </c>
    </row>
    <row r="138" spans="1:8" s="7" customFormat="1" ht="93.75">
      <c r="A138" s="30" t="s">
        <v>130</v>
      </c>
      <c r="B138" s="19">
        <v>904</v>
      </c>
      <c r="C138" s="31" t="s">
        <v>26</v>
      </c>
      <c r="D138" s="31" t="s">
        <v>24</v>
      </c>
      <c r="E138" s="31" t="s">
        <v>168</v>
      </c>
      <c r="F138" s="31" t="s">
        <v>49</v>
      </c>
      <c r="G138" s="24">
        <v>1141.2</v>
      </c>
      <c r="H138" s="24">
        <v>0</v>
      </c>
    </row>
    <row r="139" spans="1:8" s="7" customFormat="1" ht="18.75">
      <c r="A139" s="15" t="s">
        <v>11</v>
      </c>
      <c r="B139" s="19">
        <v>904</v>
      </c>
      <c r="C139" s="20" t="s">
        <v>26</v>
      </c>
      <c r="D139" s="20" t="s">
        <v>20</v>
      </c>
      <c r="E139" s="20"/>
      <c r="F139" s="20"/>
      <c r="G139" s="24">
        <f>G140+G165+G160+G170</f>
        <v>11150.2</v>
      </c>
      <c r="H139" s="24">
        <f>H140+H165+H160+H170</f>
        <v>10325.100000000002</v>
      </c>
    </row>
    <row r="140" spans="1:8" s="7" customFormat="1" ht="75">
      <c r="A140" s="14" t="s">
        <v>282</v>
      </c>
      <c r="B140" s="19">
        <v>904</v>
      </c>
      <c r="C140" s="20" t="s">
        <v>26</v>
      </c>
      <c r="D140" s="20" t="s">
        <v>20</v>
      </c>
      <c r="E140" s="20" t="s">
        <v>148</v>
      </c>
      <c r="F140" s="20"/>
      <c r="G140" s="24">
        <f>G141+G151</f>
        <v>6308.900000000001</v>
      </c>
      <c r="H140" s="24">
        <f>H141+H151</f>
        <v>5920.800000000001</v>
      </c>
    </row>
    <row r="141" spans="1:8" s="7" customFormat="1" ht="56.25">
      <c r="A141" s="14" t="s">
        <v>228</v>
      </c>
      <c r="B141" s="19">
        <v>904</v>
      </c>
      <c r="C141" s="20" t="s">
        <v>26</v>
      </c>
      <c r="D141" s="20" t="s">
        <v>20</v>
      </c>
      <c r="E141" s="20" t="s">
        <v>153</v>
      </c>
      <c r="F141" s="20"/>
      <c r="G141" s="24">
        <f>G142+G145+G148</f>
        <v>4736.6</v>
      </c>
      <c r="H141" s="24">
        <f>H142+H145+H148</f>
        <v>4918.900000000001</v>
      </c>
    </row>
    <row r="142" spans="1:8" s="7" customFormat="1" ht="56.25">
      <c r="A142" s="14" t="s">
        <v>171</v>
      </c>
      <c r="B142" s="19">
        <v>904</v>
      </c>
      <c r="C142" s="20" t="s">
        <v>26</v>
      </c>
      <c r="D142" s="20" t="s">
        <v>20</v>
      </c>
      <c r="E142" s="20" t="s">
        <v>170</v>
      </c>
      <c r="F142" s="20"/>
      <c r="G142" s="24">
        <f>G143</f>
        <v>4295.8</v>
      </c>
      <c r="H142" s="24">
        <f>H143</f>
        <v>4467.6</v>
      </c>
    </row>
    <row r="143" spans="1:8" s="7" customFormat="1" ht="37.5">
      <c r="A143" s="14" t="s">
        <v>194</v>
      </c>
      <c r="B143" s="19">
        <v>904</v>
      </c>
      <c r="C143" s="20" t="s">
        <v>26</v>
      </c>
      <c r="D143" s="20" t="s">
        <v>20</v>
      </c>
      <c r="E143" s="20" t="s">
        <v>172</v>
      </c>
      <c r="F143" s="20"/>
      <c r="G143" s="24">
        <f>G144</f>
        <v>4295.8</v>
      </c>
      <c r="H143" s="24">
        <f>H144</f>
        <v>4467.6</v>
      </c>
    </row>
    <row r="144" spans="1:8" s="7" customFormat="1" ht="37.5">
      <c r="A144" s="14" t="s">
        <v>83</v>
      </c>
      <c r="B144" s="19">
        <v>904</v>
      </c>
      <c r="C144" s="20" t="s">
        <v>26</v>
      </c>
      <c r="D144" s="20" t="s">
        <v>20</v>
      </c>
      <c r="E144" s="20" t="s">
        <v>172</v>
      </c>
      <c r="F144" s="20" t="s">
        <v>82</v>
      </c>
      <c r="G144" s="24">
        <v>4295.8</v>
      </c>
      <c r="H144" s="24">
        <v>4467.6</v>
      </c>
    </row>
    <row r="145" spans="1:8" s="7" customFormat="1" ht="57.75" customHeight="1">
      <c r="A145" s="14" t="s">
        <v>195</v>
      </c>
      <c r="B145" s="19">
        <v>904</v>
      </c>
      <c r="C145" s="20" t="s">
        <v>26</v>
      </c>
      <c r="D145" s="20" t="s">
        <v>20</v>
      </c>
      <c r="E145" s="20" t="s">
        <v>173</v>
      </c>
      <c r="F145" s="20"/>
      <c r="G145" s="24">
        <f>G146</f>
        <v>410.8</v>
      </c>
      <c r="H145" s="24">
        <f>H146</f>
        <v>421.3</v>
      </c>
    </row>
    <row r="146" spans="1:8" s="7" customFormat="1" ht="18.75">
      <c r="A146" s="14" t="s">
        <v>51</v>
      </c>
      <c r="B146" s="19">
        <v>904</v>
      </c>
      <c r="C146" s="20" t="s">
        <v>26</v>
      </c>
      <c r="D146" s="20" t="s">
        <v>20</v>
      </c>
      <c r="E146" s="20" t="s">
        <v>174</v>
      </c>
      <c r="F146" s="20"/>
      <c r="G146" s="24">
        <f>G147</f>
        <v>410.8</v>
      </c>
      <c r="H146" s="24">
        <f>H147</f>
        <v>421.3</v>
      </c>
    </row>
    <row r="147" spans="1:8" s="7" customFormat="1" ht="37.5">
      <c r="A147" s="14" t="s">
        <v>83</v>
      </c>
      <c r="B147" s="19">
        <v>904</v>
      </c>
      <c r="C147" s="20" t="s">
        <v>26</v>
      </c>
      <c r="D147" s="20" t="s">
        <v>20</v>
      </c>
      <c r="E147" s="20" t="s">
        <v>174</v>
      </c>
      <c r="F147" s="20" t="s">
        <v>82</v>
      </c>
      <c r="G147" s="24">
        <v>410.8</v>
      </c>
      <c r="H147" s="24">
        <v>421.3</v>
      </c>
    </row>
    <row r="148" spans="1:8" s="7" customFormat="1" ht="37.5">
      <c r="A148" s="14" t="s">
        <v>177</v>
      </c>
      <c r="B148" s="19">
        <v>904</v>
      </c>
      <c r="C148" s="20" t="s">
        <v>26</v>
      </c>
      <c r="D148" s="20" t="s">
        <v>20</v>
      </c>
      <c r="E148" s="20" t="s">
        <v>175</v>
      </c>
      <c r="F148" s="20"/>
      <c r="G148" s="24">
        <f>G149</f>
        <v>30</v>
      </c>
      <c r="H148" s="24">
        <f>H149</f>
        <v>30</v>
      </c>
    </row>
    <row r="149" spans="1:8" s="7" customFormat="1" ht="18.75">
      <c r="A149" s="14" t="s">
        <v>196</v>
      </c>
      <c r="B149" s="19">
        <v>904</v>
      </c>
      <c r="C149" s="20" t="s">
        <v>26</v>
      </c>
      <c r="D149" s="20" t="s">
        <v>20</v>
      </c>
      <c r="E149" s="20" t="s">
        <v>176</v>
      </c>
      <c r="F149" s="20"/>
      <c r="G149" s="24">
        <f>G150</f>
        <v>30</v>
      </c>
      <c r="H149" s="24">
        <f>H150</f>
        <v>30</v>
      </c>
    </row>
    <row r="150" spans="1:8" s="7" customFormat="1" ht="37.5">
      <c r="A150" s="14" t="s">
        <v>83</v>
      </c>
      <c r="B150" s="19">
        <v>904</v>
      </c>
      <c r="C150" s="20" t="s">
        <v>26</v>
      </c>
      <c r="D150" s="20" t="s">
        <v>20</v>
      </c>
      <c r="E150" s="20" t="s">
        <v>176</v>
      </c>
      <c r="F150" s="20" t="s">
        <v>82</v>
      </c>
      <c r="G150" s="24">
        <v>30</v>
      </c>
      <c r="H150" s="24">
        <v>30</v>
      </c>
    </row>
    <row r="151" spans="1:8" s="7" customFormat="1" ht="37.5">
      <c r="A151" s="14" t="s">
        <v>149</v>
      </c>
      <c r="B151" s="19">
        <v>904</v>
      </c>
      <c r="C151" s="20" t="s">
        <v>26</v>
      </c>
      <c r="D151" s="20" t="s">
        <v>20</v>
      </c>
      <c r="E151" s="20" t="s">
        <v>147</v>
      </c>
      <c r="F151" s="20"/>
      <c r="G151" s="24">
        <f>G155+G153</f>
        <v>1572.3</v>
      </c>
      <c r="H151" s="24">
        <f>H155+H152</f>
        <v>1001.9000000000001</v>
      </c>
    </row>
    <row r="152" spans="1:8" s="7" customFormat="1" ht="56.25">
      <c r="A152" s="14" t="s">
        <v>276</v>
      </c>
      <c r="B152" s="19">
        <v>904</v>
      </c>
      <c r="C152" s="20" t="s">
        <v>26</v>
      </c>
      <c r="D152" s="20" t="s">
        <v>20</v>
      </c>
      <c r="E152" s="20" t="s">
        <v>274</v>
      </c>
      <c r="F152" s="20"/>
      <c r="G152" s="24">
        <f>G153</f>
        <v>156</v>
      </c>
      <c r="H152" s="24">
        <f>H153</f>
        <v>162.2</v>
      </c>
    </row>
    <row r="153" spans="1:8" s="7" customFormat="1" ht="37.5">
      <c r="A153" s="14" t="s">
        <v>277</v>
      </c>
      <c r="B153" s="19">
        <v>904</v>
      </c>
      <c r="C153" s="20" t="s">
        <v>26</v>
      </c>
      <c r="D153" s="20" t="s">
        <v>20</v>
      </c>
      <c r="E153" s="20" t="s">
        <v>275</v>
      </c>
      <c r="F153" s="20"/>
      <c r="G153" s="24">
        <f>G154</f>
        <v>156</v>
      </c>
      <c r="H153" s="24">
        <f>H154</f>
        <v>162.2</v>
      </c>
    </row>
    <row r="154" spans="1:8" s="7" customFormat="1" ht="37.5">
      <c r="A154" s="14" t="s">
        <v>83</v>
      </c>
      <c r="B154" s="19">
        <v>904</v>
      </c>
      <c r="C154" s="20" t="s">
        <v>26</v>
      </c>
      <c r="D154" s="20" t="s">
        <v>20</v>
      </c>
      <c r="E154" s="20" t="s">
        <v>275</v>
      </c>
      <c r="F154" s="20" t="s">
        <v>82</v>
      </c>
      <c r="G154" s="24">
        <v>156</v>
      </c>
      <c r="H154" s="24">
        <v>162.2</v>
      </c>
    </row>
    <row r="155" spans="1:8" s="7" customFormat="1" ht="37.5">
      <c r="A155" s="14" t="s">
        <v>179</v>
      </c>
      <c r="B155" s="19">
        <v>904</v>
      </c>
      <c r="C155" s="20" t="s">
        <v>26</v>
      </c>
      <c r="D155" s="20" t="s">
        <v>20</v>
      </c>
      <c r="E155" s="20" t="s">
        <v>178</v>
      </c>
      <c r="F155" s="20"/>
      <c r="G155" s="24">
        <f>G156+G158</f>
        <v>1416.3</v>
      </c>
      <c r="H155" s="24">
        <f>H156+H158</f>
        <v>839.7</v>
      </c>
    </row>
    <row r="156" spans="1:8" s="7" customFormat="1" ht="37.5">
      <c r="A156" s="14" t="s">
        <v>197</v>
      </c>
      <c r="B156" s="19">
        <v>904</v>
      </c>
      <c r="C156" s="20" t="s">
        <v>26</v>
      </c>
      <c r="D156" s="20" t="s">
        <v>20</v>
      </c>
      <c r="E156" s="20" t="s">
        <v>181</v>
      </c>
      <c r="F156" s="20"/>
      <c r="G156" s="24">
        <f>G157</f>
        <v>676</v>
      </c>
      <c r="H156" s="24">
        <f>H157</f>
        <v>703.1</v>
      </c>
    </row>
    <row r="157" spans="1:8" s="7" customFormat="1" ht="37.5">
      <c r="A157" s="14" t="s">
        <v>83</v>
      </c>
      <c r="B157" s="19">
        <v>904</v>
      </c>
      <c r="C157" s="20" t="s">
        <v>26</v>
      </c>
      <c r="D157" s="20" t="s">
        <v>20</v>
      </c>
      <c r="E157" s="20" t="s">
        <v>181</v>
      </c>
      <c r="F157" s="20" t="s">
        <v>82</v>
      </c>
      <c r="G157" s="24">
        <v>676</v>
      </c>
      <c r="H157" s="24">
        <v>703.1</v>
      </c>
    </row>
    <row r="158" spans="1:8" s="7" customFormat="1" ht="37.5">
      <c r="A158" s="14" t="s">
        <v>69</v>
      </c>
      <c r="B158" s="19">
        <v>904</v>
      </c>
      <c r="C158" s="20" t="s">
        <v>26</v>
      </c>
      <c r="D158" s="20" t="s">
        <v>20</v>
      </c>
      <c r="E158" s="20" t="s">
        <v>180</v>
      </c>
      <c r="F158" s="20"/>
      <c r="G158" s="24">
        <f>G159</f>
        <v>740.3</v>
      </c>
      <c r="H158" s="24">
        <f>H159</f>
        <v>136.6</v>
      </c>
    </row>
    <row r="159" spans="1:8" s="7" customFormat="1" ht="37.5">
      <c r="A159" s="14" t="s">
        <v>83</v>
      </c>
      <c r="B159" s="19">
        <v>904</v>
      </c>
      <c r="C159" s="20" t="s">
        <v>26</v>
      </c>
      <c r="D159" s="20" t="s">
        <v>20</v>
      </c>
      <c r="E159" s="20" t="s">
        <v>180</v>
      </c>
      <c r="F159" s="20" t="s">
        <v>82</v>
      </c>
      <c r="G159" s="24">
        <v>740.3</v>
      </c>
      <c r="H159" s="24">
        <v>136.6</v>
      </c>
    </row>
    <row r="160" spans="1:8" s="7" customFormat="1" ht="168.75">
      <c r="A160" s="14" t="s">
        <v>285</v>
      </c>
      <c r="B160" s="19">
        <v>904</v>
      </c>
      <c r="C160" s="20" t="s">
        <v>26</v>
      </c>
      <c r="D160" s="20" t="s">
        <v>20</v>
      </c>
      <c r="E160" s="20" t="s">
        <v>122</v>
      </c>
      <c r="F160" s="20"/>
      <c r="G160" s="24">
        <f aca="true" t="shared" si="8" ref="G160:H163">G161</f>
        <v>3000</v>
      </c>
      <c r="H160" s="24">
        <f t="shared" si="8"/>
        <v>2000</v>
      </c>
    </row>
    <row r="161" spans="1:8" s="7" customFormat="1" ht="112.5">
      <c r="A161" s="14" t="s">
        <v>286</v>
      </c>
      <c r="B161" s="19">
        <v>904</v>
      </c>
      <c r="C161" s="20" t="s">
        <v>26</v>
      </c>
      <c r="D161" s="20" t="s">
        <v>20</v>
      </c>
      <c r="E161" s="20" t="s">
        <v>124</v>
      </c>
      <c r="F161" s="20"/>
      <c r="G161" s="24">
        <f t="shared" si="8"/>
        <v>3000</v>
      </c>
      <c r="H161" s="24">
        <f t="shared" si="8"/>
        <v>2000</v>
      </c>
    </row>
    <row r="162" spans="1:8" s="7" customFormat="1" ht="37.5">
      <c r="A162" s="14" t="s">
        <v>225</v>
      </c>
      <c r="B162" s="19">
        <v>904</v>
      </c>
      <c r="C162" s="20" t="s">
        <v>26</v>
      </c>
      <c r="D162" s="20" t="s">
        <v>20</v>
      </c>
      <c r="E162" s="20" t="s">
        <v>125</v>
      </c>
      <c r="F162" s="20"/>
      <c r="G162" s="24">
        <f t="shared" si="8"/>
        <v>3000</v>
      </c>
      <c r="H162" s="24">
        <f t="shared" si="8"/>
        <v>2000</v>
      </c>
    </row>
    <row r="163" spans="1:8" s="7" customFormat="1" ht="131.25">
      <c r="A163" s="14" t="s">
        <v>241</v>
      </c>
      <c r="B163" s="19">
        <v>904</v>
      </c>
      <c r="C163" s="20" t="s">
        <v>26</v>
      </c>
      <c r="D163" s="20" t="s">
        <v>20</v>
      </c>
      <c r="E163" s="20" t="s">
        <v>242</v>
      </c>
      <c r="F163" s="20"/>
      <c r="G163" s="24">
        <f t="shared" si="8"/>
        <v>3000</v>
      </c>
      <c r="H163" s="24">
        <f t="shared" si="8"/>
        <v>2000</v>
      </c>
    </row>
    <row r="164" spans="1:8" s="7" customFormat="1" ht="37.5">
      <c r="A164" s="14" t="s">
        <v>83</v>
      </c>
      <c r="B164" s="19">
        <v>904</v>
      </c>
      <c r="C164" s="20" t="s">
        <v>26</v>
      </c>
      <c r="D164" s="20" t="s">
        <v>20</v>
      </c>
      <c r="E164" s="20" t="s">
        <v>242</v>
      </c>
      <c r="F164" s="20" t="s">
        <v>82</v>
      </c>
      <c r="G164" s="24">
        <v>3000</v>
      </c>
      <c r="H164" s="24">
        <v>2000</v>
      </c>
    </row>
    <row r="165" spans="1:8" s="7" customFormat="1" ht="79.5" customHeight="1">
      <c r="A165" s="14" t="s">
        <v>263</v>
      </c>
      <c r="B165" s="19">
        <v>904</v>
      </c>
      <c r="C165" s="20" t="s">
        <v>26</v>
      </c>
      <c r="D165" s="20" t="s">
        <v>20</v>
      </c>
      <c r="E165" s="20" t="s">
        <v>103</v>
      </c>
      <c r="F165" s="20"/>
      <c r="G165" s="24">
        <f aca="true" t="shared" si="9" ref="G165:H168">G166</f>
        <v>441.3</v>
      </c>
      <c r="H165" s="24">
        <f t="shared" si="9"/>
        <v>404.3</v>
      </c>
    </row>
    <row r="166" spans="1:8" s="7" customFormat="1" ht="81" customHeight="1">
      <c r="A166" s="14" t="s">
        <v>264</v>
      </c>
      <c r="B166" s="19">
        <v>904</v>
      </c>
      <c r="C166" s="20" t="s">
        <v>26</v>
      </c>
      <c r="D166" s="20" t="s">
        <v>20</v>
      </c>
      <c r="E166" s="20" t="s">
        <v>102</v>
      </c>
      <c r="F166" s="20"/>
      <c r="G166" s="24">
        <f t="shared" si="9"/>
        <v>441.3</v>
      </c>
      <c r="H166" s="24">
        <f t="shared" si="9"/>
        <v>404.3</v>
      </c>
    </row>
    <row r="167" spans="1:8" s="7" customFormat="1" ht="37.5">
      <c r="A167" s="14" t="s">
        <v>105</v>
      </c>
      <c r="B167" s="19">
        <v>904</v>
      </c>
      <c r="C167" s="20" t="s">
        <v>26</v>
      </c>
      <c r="D167" s="20" t="s">
        <v>20</v>
      </c>
      <c r="E167" s="20" t="s">
        <v>104</v>
      </c>
      <c r="F167" s="20"/>
      <c r="G167" s="24">
        <f t="shared" si="9"/>
        <v>441.3</v>
      </c>
      <c r="H167" s="24">
        <f t="shared" si="9"/>
        <v>404.3</v>
      </c>
    </row>
    <row r="168" spans="1:8" s="7" customFormat="1" ht="37.5">
      <c r="A168" s="14" t="s">
        <v>127</v>
      </c>
      <c r="B168" s="19">
        <v>904</v>
      </c>
      <c r="C168" s="20" t="s">
        <v>26</v>
      </c>
      <c r="D168" s="20" t="s">
        <v>20</v>
      </c>
      <c r="E168" s="20" t="s">
        <v>126</v>
      </c>
      <c r="F168" s="20"/>
      <c r="G168" s="24">
        <f t="shared" si="9"/>
        <v>441.3</v>
      </c>
      <c r="H168" s="24">
        <f t="shared" si="9"/>
        <v>404.3</v>
      </c>
    </row>
    <row r="169" spans="1:8" s="7" customFormat="1" ht="37.5">
      <c r="A169" s="14" t="s">
        <v>83</v>
      </c>
      <c r="B169" s="19">
        <v>904</v>
      </c>
      <c r="C169" s="20" t="s">
        <v>26</v>
      </c>
      <c r="D169" s="20" t="s">
        <v>20</v>
      </c>
      <c r="E169" s="20" t="s">
        <v>126</v>
      </c>
      <c r="F169" s="20" t="s">
        <v>82</v>
      </c>
      <c r="G169" s="24">
        <v>441.3</v>
      </c>
      <c r="H169" s="24">
        <v>404.3</v>
      </c>
    </row>
    <row r="170" spans="1:8" s="45" customFormat="1" ht="120" customHeight="1">
      <c r="A170" s="30" t="s">
        <v>287</v>
      </c>
      <c r="B170" s="46">
        <v>904</v>
      </c>
      <c r="C170" s="31" t="s">
        <v>26</v>
      </c>
      <c r="D170" s="31" t="s">
        <v>20</v>
      </c>
      <c r="E170" s="31" t="s">
        <v>109</v>
      </c>
      <c r="F170" s="31"/>
      <c r="G170" s="24">
        <f aca="true" t="shared" si="10" ref="G170:H173">G171</f>
        <v>1400</v>
      </c>
      <c r="H170" s="24">
        <f t="shared" si="10"/>
        <v>2000</v>
      </c>
    </row>
    <row r="171" spans="1:8" s="45" customFormat="1" ht="117" customHeight="1">
      <c r="A171" s="30" t="s">
        <v>288</v>
      </c>
      <c r="B171" s="46">
        <v>904</v>
      </c>
      <c r="C171" s="31" t="s">
        <v>26</v>
      </c>
      <c r="D171" s="31" t="s">
        <v>20</v>
      </c>
      <c r="E171" s="31" t="s">
        <v>111</v>
      </c>
      <c r="F171" s="31"/>
      <c r="G171" s="24">
        <f t="shared" si="10"/>
        <v>1400</v>
      </c>
      <c r="H171" s="24">
        <f t="shared" si="10"/>
        <v>2000</v>
      </c>
    </row>
    <row r="172" spans="1:8" s="45" customFormat="1" ht="57" customHeight="1">
      <c r="A172" s="30" t="s">
        <v>224</v>
      </c>
      <c r="B172" s="46">
        <v>904</v>
      </c>
      <c r="C172" s="31" t="s">
        <v>26</v>
      </c>
      <c r="D172" s="31" t="s">
        <v>20</v>
      </c>
      <c r="E172" s="31" t="s">
        <v>110</v>
      </c>
      <c r="F172" s="31"/>
      <c r="G172" s="24">
        <f t="shared" si="10"/>
        <v>1400</v>
      </c>
      <c r="H172" s="24">
        <f t="shared" si="10"/>
        <v>2000</v>
      </c>
    </row>
    <row r="173" spans="1:8" s="45" customFormat="1" ht="115.5" customHeight="1">
      <c r="A173" s="30" t="s">
        <v>259</v>
      </c>
      <c r="B173" s="46">
        <v>904</v>
      </c>
      <c r="C173" s="31" t="s">
        <v>26</v>
      </c>
      <c r="D173" s="31" t="s">
        <v>20</v>
      </c>
      <c r="E173" s="31" t="s">
        <v>260</v>
      </c>
      <c r="F173" s="31"/>
      <c r="G173" s="24">
        <f t="shared" si="10"/>
        <v>1400</v>
      </c>
      <c r="H173" s="24">
        <f t="shared" si="10"/>
        <v>2000</v>
      </c>
    </row>
    <row r="174" spans="1:8" s="45" customFormat="1" ht="43.5" customHeight="1">
      <c r="A174" s="30" t="s">
        <v>83</v>
      </c>
      <c r="B174" s="46">
        <v>904</v>
      </c>
      <c r="C174" s="31" t="s">
        <v>26</v>
      </c>
      <c r="D174" s="31" t="s">
        <v>20</v>
      </c>
      <c r="E174" s="31" t="s">
        <v>260</v>
      </c>
      <c r="F174" s="31" t="s">
        <v>82</v>
      </c>
      <c r="G174" s="24">
        <v>1400</v>
      </c>
      <c r="H174" s="24">
        <v>2000</v>
      </c>
    </row>
    <row r="175" spans="1:8" ht="37.5">
      <c r="A175" s="14" t="s">
        <v>53</v>
      </c>
      <c r="B175" s="19">
        <v>904</v>
      </c>
      <c r="C175" s="20" t="s">
        <v>26</v>
      </c>
      <c r="D175" s="20" t="s">
        <v>26</v>
      </c>
      <c r="E175" s="20"/>
      <c r="F175" s="20"/>
      <c r="G175" s="24">
        <f aca="true" t="shared" si="11" ref="G175:H177">G176</f>
        <v>3364.7999999999997</v>
      </c>
      <c r="H175" s="24">
        <f t="shared" si="11"/>
        <v>3498.3999999999996</v>
      </c>
    </row>
    <row r="176" spans="1:8" ht="37.5">
      <c r="A176" s="14" t="s">
        <v>34</v>
      </c>
      <c r="B176" s="19">
        <v>904</v>
      </c>
      <c r="C176" s="20" t="s">
        <v>26</v>
      </c>
      <c r="D176" s="20" t="s">
        <v>26</v>
      </c>
      <c r="E176" s="20" t="s">
        <v>112</v>
      </c>
      <c r="F176" s="20"/>
      <c r="G176" s="24">
        <f t="shared" si="11"/>
        <v>3364.7999999999997</v>
      </c>
      <c r="H176" s="24">
        <f t="shared" si="11"/>
        <v>3498.3999999999996</v>
      </c>
    </row>
    <row r="177" spans="1:8" ht="18.75">
      <c r="A177" s="14" t="s">
        <v>71</v>
      </c>
      <c r="B177" s="19">
        <v>904</v>
      </c>
      <c r="C177" s="20" t="s">
        <v>26</v>
      </c>
      <c r="D177" s="20" t="s">
        <v>26</v>
      </c>
      <c r="E177" s="20" t="s">
        <v>91</v>
      </c>
      <c r="F177" s="20"/>
      <c r="G177" s="24">
        <f t="shared" si="11"/>
        <v>3364.7999999999997</v>
      </c>
      <c r="H177" s="24">
        <f t="shared" si="11"/>
        <v>3498.3999999999996</v>
      </c>
    </row>
    <row r="178" spans="1:8" ht="18.75">
      <c r="A178" s="14" t="s">
        <v>79</v>
      </c>
      <c r="B178" s="19">
        <v>904</v>
      </c>
      <c r="C178" s="20" t="s">
        <v>26</v>
      </c>
      <c r="D178" s="20" t="s">
        <v>26</v>
      </c>
      <c r="E178" s="20" t="s">
        <v>92</v>
      </c>
      <c r="F178" s="20"/>
      <c r="G178" s="24">
        <f>G179+G181</f>
        <v>3364.7999999999997</v>
      </c>
      <c r="H178" s="24">
        <f>+H179+H181</f>
        <v>3498.3999999999996</v>
      </c>
    </row>
    <row r="179" spans="1:8" s="42" customFormat="1" ht="37.5">
      <c r="A179" s="30" t="s">
        <v>67</v>
      </c>
      <c r="B179" s="19">
        <v>904</v>
      </c>
      <c r="C179" s="31" t="s">
        <v>26</v>
      </c>
      <c r="D179" s="31" t="s">
        <v>26</v>
      </c>
      <c r="E179" s="31" t="s">
        <v>115</v>
      </c>
      <c r="F179" s="31"/>
      <c r="G179" s="24">
        <f>G180</f>
        <v>153.5</v>
      </c>
      <c r="H179" s="24">
        <f>H180</f>
        <v>158.7</v>
      </c>
    </row>
    <row r="180" spans="1:8" ht="37.5">
      <c r="A180" s="14" t="s">
        <v>129</v>
      </c>
      <c r="B180" s="19">
        <v>904</v>
      </c>
      <c r="C180" s="20" t="s">
        <v>26</v>
      </c>
      <c r="D180" s="20" t="s">
        <v>26</v>
      </c>
      <c r="E180" s="20" t="s">
        <v>115</v>
      </c>
      <c r="F180" s="20" t="s">
        <v>128</v>
      </c>
      <c r="G180" s="24">
        <v>153.5</v>
      </c>
      <c r="H180" s="24">
        <v>158.7</v>
      </c>
    </row>
    <row r="181" spans="1:8" ht="56.25">
      <c r="A181" s="14" t="s">
        <v>183</v>
      </c>
      <c r="B181" s="19">
        <v>904</v>
      </c>
      <c r="C181" s="20" t="s">
        <v>26</v>
      </c>
      <c r="D181" s="20" t="s">
        <v>26</v>
      </c>
      <c r="E181" s="31" t="s">
        <v>182</v>
      </c>
      <c r="F181" s="20"/>
      <c r="G181" s="24">
        <f>G182+G183</f>
        <v>3211.2999999999997</v>
      </c>
      <c r="H181" s="24">
        <f>H182+H183</f>
        <v>3339.7</v>
      </c>
    </row>
    <row r="182" spans="1:8" ht="37.5">
      <c r="A182" s="14" t="s">
        <v>129</v>
      </c>
      <c r="B182" s="19">
        <v>904</v>
      </c>
      <c r="C182" s="20" t="s">
        <v>26</v>
      </c>
      <c r="D182" s="20" t="s">
        <v>26</v>
      </c>
      <c r="E182" s="20" t="s">
        <v>182</v>
      </c>
      <c r="F182" s="20" t="s">
        <v>128</v>
      </c>
      <c r="G182" s="24">
        <v>3148.6</v>
      </c>
      <c r="H182" s="24">
        <v>3274.6</v>
      </c>
    </row>
    <row r="183" spans="1:8" ht="37.5">
      <c r="A183" s="14" t="s">
        <v>83</v>
      </c>
      <c r="B183" s="19">
        <v>904</v>
      </c>
      <c r="C183" s="20" t="s">
        <v>26</v>
      </c>
      <c r="D183" s="20" t="s">
        <v>26</v>
      </c>
      <c r="E183" s="20" t="s">
        <v>182</v>
      </c>
      <c r="F183" s="20" t="s">
        <v>82</v>
      </c>
      <c r="G183" s="24">
        <v>62.7</v>
      </c>
      <c r="H183" s="24">
        <v>65.1</v>
      </c>
    </row>
    <row r="184" spans="1:8" ht="18.75">
      <c r="A184" s="15" t="s">
        <v>38</v>
      </c>
      <c r="B184" s="19">
        <v>904</v>
      </c>
      <c r="C184" s="20" t="s">
        <v>27</v>
      </c>
      <c r="D184" s="20" t="s">
        <v>19</v>
      </c>
      <c r="E184" s="19"/>
      <c r="F184" s="19" t="s">
        <v>7</v>
      </c>
      <c r="G184" s="24">
        <f>G185+G196</f>
        <v>12012.800000000001</v>
      </c>
      <c r="H184" s="24">
        <f>H185+H196</f>
        <v>14100.7</v>
      </c>
    </row>
    <row r="185" spans="1:8" ht="18.75">
      <c r="A185" s="14" t="s">
        <v>12</v>
      </c>
      <c r="B185" s="19">
        <v>904</v>
      </c>
      <c r="C185" s="20" t="s">
        <v>27</v>
      </c>
      <c r="D185" s="20" t="s">
        <v>18</v>
      </c>
      <c r="E185" s="19"/>
      <c r="F185" s="19" t="s">
        <v>7</v>
      </c>
      <c r="G185" s="23">
        <f>G186</f>
        <v>10737.7</v>
      </c>
      <c r="H185" s="23">
        <f>H186</f>
        <v>12779.400000000001</v>
      </c>
    </row>
    <row r="186" spans="1:8" ht="58.5" customHeight="1">
      <c r="A186" s="14" t="s">
        <v>289</v>
      </c>
      <c r="B186" s="19">
        <v>904</v>
      </c>
      <c r="C186" s="20" t="s">
        <v>27</v>
      </c>
      <c r="D186" s="20" t="s">
        <v>18</v>
      </c>
      <c r="E186" s="19" t="s">
        <v>144</v>
      </c>
      <c r="F186" s="19"/>
      <c r="G186" s="24">
        <f>G187</f>
        <v>10737.7</v>
      </c>
      <c r="H186" s="24">
        <f>H187</f>
        <v>12779.400000000001</v>
      </c>
    </row>
    <row r="187" spans="1:8" ht="78.75" customHeight="1">
      <c r="A187" s="14" t="s">
        <v>215</v>
      </c>
      <c r="B187" s="19">
        <v>904</v>
      </c>
      <c r="C187" s="20" t="s">
        <v>27</v>
      </c>
      <c r="D187" s="20" t="s">
        <v>18</v>
      </c>
      <c r="E187" s="19" t="s">
        <v>184</v>
      </c>
      <c r="F187" s="19"/>
      <c r="G187" s="24">
        <f>G188+G192</f>
        <v>10737.7</v>
      </c>
      <c r="H187" s="24">
        <f>H188+H192</f>
        <v>12779.400000000001</v>
      </c>
    </row>
    <row r="188" spans="1:8" ht="59.25" customHeight="1">
      <c r="A188" s="14" t="s">
        <v>229</v>
      </c>
      <c r="B188" s="19">
        <v>904</v>
      </c>
      <c r="C188" s="20" t="s">
        <v>27</v>
      </c>
      <c r="D188" s="20" t="s">
        <v>18</v>
      </c>
      <c r="E188" s="19" t="s">
        <v>185</v>
      </c>
      <c r="F188" s="19"/>
      <c r="G188" s="24">
        <f>G189</f>
        <v>9279.5</v>
      </c>
      <c r="H188" s="24">
        <f>H189</f>
        <v>11262.900000000001</v>
      </c>
    </row>
    <row r="189" spans="1:8" ht="27.75" customHeight="1">
      <c r="A189" s="14" t="s">
        <v>72</v>
      </c>
      <c r="B189" s="19">
        <v>904</v>
      </c>
      <c r="C189" s="20" t="s">
        <v>27</v>
      </c>
      <c r="D189" s="20" t="s">
        <v>18</v>
      </c>
      <c r="E189" s="19" t="s">
        <v>186</v>
      </c>
      <c r="F189" s="19"/>
      <c r="G189" s="24">
        <f>G190+G191</f>
        <v>9279.5</v>
      </c>
      <c r="H189" s="24">
        <f>H190+H191</f>
        <v>11262.900000000001</v>
      </c>
    </row>
    <row r="190" spans="1:8" ht="59.25" customHeight="1">
      <c r="A190" s="14" t="s">
        <v>129</v>
      </c>
      <c r="B190" s="19">
        <v>904</v>
      </c>
      <c r="C190" s="20" t="s">
        <v>27</v>
      </c>
      <c r="D190" s="20" t="s">
        <v>18</v>
      </c>
      <c r="E190" s="19" t="s">
        <v>186</v>
      </c>
      <c r="F190" s="19">
        <v>110</v>
      </c>
      <c r="G190" s="24">
        <v>5067.9</v>
      </c>
      <c r="H190" s="24">
        <v>5270.3</v>
      </c>
    </row>
    <row r="191" spans="1:8" ht="59.25" customHeight="1">
      <c r="A191" s="14" t="s">
        <v>83</v>
      </c>
      <c r="B191" s="19">
        <v>904</v>
      </c>
      <c r="C191" s="20" t="s">
        <v>27</v>
      </c>
      <c r="D191" s="20" t="s">
        <v>18</v>
      </c>
      <c r="E191" s="19" t="s">
        <v>186</v>
      </c>
      <c r="F191" s="19">
        <v>240</v>
      </c>
      <c r="G191" s="24">
        <v>4211.6</v>
      </c>
      <c r="H191" s="24">
        <v>5992.6</v>
      </c>
    </row>
    <row r="192" spans="1:8" ht="59.25" customHeight="1">
      <c r="A192" s="14" t="s">
        <v>216</v>
      </c>
      <c r="B192" s="19">
        <v>904</v>
      </c>
      <c r="C192" s="20" t="s">
        <v>27</v>
      </c>
      <c r="D192" s="20" t="s">
        <v>18</v>
      </c>
      <c r="E192" s="19" t="s">
        <v>188</v>
      </c>
      <c r="F192" s="19"/>
      <c r="G192" s="24">
        <f>G193</f>
        <v>1458.1999999999998</v>
      </c>
      <c r="H192" s="24">
        <f>H193</f>
        <v>1516.5</v>
      </c>
    </row>
    <row r="193" spans="1:8" ht="21" customHeight="1">
      <c r="A193" s="14" t="s">
        <v>73</v>
      </c>
      <c r="B193" s="19">
        <v>904</v>
      </c>
      <c r="C193" s="20" t="s">
        <v>27</v>
      </c>
      <c r="D193" s="20" t="s">
        <v>18</v>
      </c>
      <c r="E193" s="19" t="s">
        <v>189</v>
      </c>
      <c r="F193" s="19"/>
      <c r="G193" s="24">
        <f>G194+G195</f>
        <v>1458.1999999999998</v>
      </c>
      <c r="H193" s="24">
        <f>H194+H195</f>
        <v>1516.5</v>
      </c>
    </row>
    <row r="194" spans="1:8" ht="41.25" customHeight="1">
      <c r="A194" s="14" t="s">
        <v>129</v>
      </c>
      <c r="B194" s="19">
        <v>904</v>
      </c>
      <c r="C194" s="20" t="s">
        <v>27</v>
      </c>
      <c r="D194" s="20" t="s">
        <v>18</v>
      </c>
      <c r="E194" s="19" t="s">
        <v>189</v>
      </c>
      <c r="F194" s="19">
        <v>110</v>
      </c>
      <c r="G194" s="24">
        <v>1021.3</v>
      </c>
      <c r="H194" s="24">
        <v>1062.1</v>
      </c>
    </row>
    <row r="195" spans="1:8" ht="42" customHeight="1">
      <c r="A195" s="14" t="s">
        <v>83</v>
      </c>
      <c r="B195" s="19">
        <v>904</v>
      </c>
      <c r="C195" s="20" t="s">
        <v>27</v>
      </c>
      <c r="D195" s="20" t="s">
        <v>18</v>
      </c>
      <c r="E195" s="19" t="s">
        <v>189</v>
      </c>
      <c r="F195" s="19">
        <v>240</v>
      </c>
      <c r="G195" s="24">
        <v>436.9</v>
      </c>
      <c r="H195" s="24">
        <v>454.4</v>
      </c>
    </row>
    <row r="196" spans="1:8" ht="37.5">
      <c r="A196" s="14" t="s">
        <v>16</v>
      </c>
      <c r="B196" s="19">
        <v>904</v>
      </c>
      <c r="C196" s="20" t="s">
        <v>27</v>
      </c>
      <c r="D196" s="20" t="s">
        <v>21</v>
      </c>
      <c r="E196" s="19"/>
      <c r="F196" s="19"/>
      <c r="G196" s="24">
        <f>G198+G202</f>
        <v>1275.1</v>
      </c>
      <c r="H196" s="24">
        <f>H198+H202</f>
        <v>1321.3</v>
      </c>
    </row>
    <row r="197" spans="1:8" ht="56.25">
      <c r="A197" s="14" t="s">
        <v>290</v>
      </c>
      <c r="B197" s="19">
        <v>904</v>
      </c>
      <c r="C197" s="20" t="s">
        <v>27</v>
      </c>
      <c r="D197" s="20" t="s">
        <v>21</v>
      </c>
      <c r="E197" s="19" t="s">
        <v>144</v>
      </c>
      <c r="F197" s="19"/>
      <c r="G197" s="24">
        <f aca="true" t="shared" si="12" ref="G197:H200">G198</f>
        <v>590</v>
      </c>
      <c r="H197" s="24">
        <f t="shared" si="12"/>
        <v>613.6</v>
      </c>
    </row>
    <row r="198" spans="1:8" ht="56.25">
      <c r="A198" s="14" t="s">
        <v>291</v>
      </c>
      <c r="B198" s="19">
        <v>904</v>
      </c>
      <c r="C198" s="20" t="s">
        <v>27</v>
      </c>
      <c r="D198" s="20" t="s">
        <v>21</v>
      </c>
      <c r="E198" s="19" t="s">
        <v>190</v>
      </c>
      <c r="F198" s="19"/>
      <c r="G198" s="24">
        <f t="shared" si="12"/>
        <v>590</v>
      </c>
      <c r="H198" s="24">
        <f t="shared" si="12"/>
        <v>613.6</v>
      </c>
    </row>
    <row r="199" spans="1:8" ht="112.5">
      <c r="A199" s="14" t="s">
        <v>191</v>
      </c>
      <c r="B199" s="19">
        <v>904</v>
      </c>
      <c r="C199" s="20" t="s">
        <v>27</v>
      </c>
      <c r="D199" s="20" t="s">
        <v>21</v>
      </c>
      <c r="E199" s="19" t="s">
        <v>187</v>
      </c>
      <c r="F199" s="19"/>
      <c r="G199" s="24">
        <f t="shared" si="12"/>
        <v>590</v>
      </c>
      <c r="H199" s="24">
        <f t="shared" si="12"/>
        <v>613.6</v>
      </c>
    </row>
    <row r="200" spans="1:8" ht="18.75">
      <c r="A200" s="14" t="s">
        <v>39</v>
      </c>
      <c r="B200" s="19">
        <v>904</v>
      </c>
      <c r="C200" s="20" t="s">
        <v>27</v>
      </c>
      <c r="D200" s="20" t="s">
        <v>21</v>
      </c>
      <c r="E200" s="19" t="s">
        <v>192</v>
      </c>
      <c r="F200" s="19"/>
      <c r="G200" s="24">
        <f t="shared" si="12"/>
        <v>590</v>
      </c>
      <c r="H200" s="24">
        <f t="shared" si="12"/>
        <v>613.6</v>
      </c>
    </row>
    <row r="201" spans="1:8" ht="37.5">
      <c r="A201" s="14" t="s">
        <v>83</v>
      </c>
      <c r="B201" s="19">
        <v>904</v>
      </c>
      <c r="C201" s="20" t="s">
        <v>27</v>
      </c>
      <c r="D201" s="20" t="s">
        <v>21</v>
      </c>
      <c r="E201" s="19" t="s">
        <v>192</v>
      </c>
      <c r="F201" s="19">
        <v>240</v>
      </c>
      <c r="G201" s="24">
        <v>590</v>
      </c>
      <c r="H201" s="24">
        <v>613.6</v>
      </c>
    </row>
    <row r="202" spans="1:8" ht="37.5">
      <c r="A202" s="14" t="s">
        <v>34</v>
      </c>
      <c r="B202" s="19">
        <v>904</v>
      </c>
      <c r="C202" s="20" t="s">
        <v>27</v>
      </c>
      <c r="D202" s="20" t="s">
        <v>21</v>
      </c>
      <c r="E202" s="19" t="s">
        <v>112</v>
      </c>
      <c r="F202" s="19"/>
      <c r="G202" s="24">
        <f>G203</f>
        <v>685.1</v>
      </c>
      <c r="H202" s="24">
        <f>H203</f>
        <v>707.6999999999999</v>
      </c>
    </row>
    <row r="203" spans="1:8" ht="18.75">
      <c r="A203" s="14" t="s">
        <v>71</v>
      </c>
      <c r="B203" s="19">
        <v>904</v>
      </c>
      <c r="C203" s="20" t="s">
        <v>27</v>
      </c>
      <c r="D203" s="20" t="s">
        <v>21</v>
      </c>
      <c r="E203" s="19" t="s">
        <v>91</v>
      </c>
      <c r="F203" s="19"/>
      <c r="G203" s="24">
        <f>G204</f>
        <v>685.1</v>
      </c>
      <c r="H203" s="24">
        <f>H204</f>
        <v>707.6999999999999</v>
      </c>
    </row>
    <row r="204" spans="1:8" ht="18.75">
      <c r="A204" s="14" t="s">
        <v>79</v>
      </c>
      <c r="B204" s="19">
        <v>904</v>
      </c>
      <c r="C204" s="20" t="s">
        <v>116</v>
      </c>
      <c r="D204" s="20" t="s">
        <v>21</v>
      </c>
      <c r="E204" s="19" t="s">
        <v>92</v>
      </c>
      <c r="F204" s="19"/>
      <c r="G204" s="24">
        <f>G205+G207</f>
        <v>685.1</v>
      </c>
      <c r="H204" s="24">
        <f>H205+H207</f>
        <v>707.6999999999999</v>
      </c>
    </row>
    <row r="205" spans="1:8" ht="18.75">
      <c r="A205" s="14" t="s">
        <v>39</v>
      </c>
      <c r="B205" s="19">
        <v>904</v>
      </c>
      <c r="C205" s="20" t="s">
        <v>27</v>
      </c>
      <c r="D205" s="20" t="s">
        <v>21</v>
      </c>
      <c r="E205" s="19" t="s">
        <v>117</v>
      </c>
      <c r="F205" s="19"/>
      <c r="G205" s="24">
        <f>G206</f>
        <v>648.7</v>
      </c>
      <c r="H205" s="24">
        <f>H206</f>
        <v>669.8</v>
      </c>
    </row>
    <row r="206" spans="1:8" ht="37.5">
      <c r="A206" s="14" t="s">
        <v>83</v>
      </c>
      <c r="B206" s="19">
        <v>904</v>
      </c>
      <c r="C206" s="20" t="s">
        <v>27</v>
      </c>
      <c r="D206" s="20" t="s">
        <v>21</v>
      </c>
      <c r="E206" s="19" t="s">
        <v>117</v>
      </c>
      <c r="F206" s="20" t="s">
        <v>82</v>
      </c>
      <c r="G206" s="24">
        <v>648.7</v>
      </c>
      <c r="H206" s="24">
        <v>669.8</v>
      </c>
    </row>
    <row r="207" spans="1:8" ht="37.5">
      <c r="A207" s="14" t="s">
        <v>65</v>
      </c>
      <c r="B207" s="19">
        <v>904</v>
      </c>
      <c r="C207" s="20" t="s">
        <v>27</v>
      </c>
      <c r="D207" s="20" t="s">
        <v>21</v>
      </c>
      <c r="E207" s="20" t="s">
        <v>119</v>
      </c>
      <c r="F207" s="20"/>
      <c r="G207" s="24">
        <f>G208</f>
        <v>36.4</v>
      </c>
      <c r="H207" s="24">
        <f>H208</f>
        <v>37.9</v>
      </c>
    </row>
    <row r="208" spans="1:8" ht="37.5">
      <c r="A208" s="14" t="s">
        <v>83</v>
      </c>
      <c r="B208" s="19">
        <v>904</v>
      </c>
      <c r="C208" s="20" t="s">
        <v>27</v>
      </c>
      <c r="D208" s="20" t="s">
        <v>21</v>
      </c>
      <c r="E208" s="20" t="s">
        <v>119</v>
      </c>
      <c r="F208" s="20" t="s">
        <v>82</v>
      </c>
      <c r="G208" s="24">
        <v>36.4</v>
      </c>
      <c r="H208" s="24">
        <v>37.9</v>
      </c>
    </row>
    <row r="209" spans="1:8" ht="18.75">
      <c r="A209" s="15" t="s">
        <v>40</v>
      </c>
      <c r="B209" s="19">
        <v>904</v>
      </c>
      <c r="C209" s="20" t="s">
        <v>28</v>
      </c>
      <c r="D209" s="20" t="s">
        <v>19</v>
      </c>
      <c r="E209" s="20"/>
      <c r="F209" s="20"/>
      <c r="G209" s="24">
        <f aca="true" t="shared" si="13" ref="G209:H211">G210</f>
        <v>1787.8</v>
      </c>
      <c r="H209" s="24">
        <f t="shared" si="13"/>
        <v>1787.8</v>
      </c>
    </row>
    <row r="210" spans="1:8" ht="18.75">
      <c r="A210" s="14" t="s">
        <v>13</v>
      </c>
      <c r="B210" s="19">
        <v>904</v>
      </c>
      <c r="C210" s="20" t="s">
        <v>28</v>
      </c>
      <c r="D210" s="20" t="s">
        <v>18</v>
      </c>
      <c r="E210" s="20"/>
      <c r="F210" s="20"/>
      <c r="G210" s="24">
        <f t="shared" si="13"/>
        <v>1787.8</v>
      </c>
      <c r="H210" s="24">
        <f t="shared" si="13"/>
        <v>1787.8</v>
      </c>
    </row>
    <row r="211" spans="1:8" ht="37.5">
      <c r="A211" s="14" t="s">
        <v>34</v>
      </c>
      <c r="B211" s="19">
        <v>904</v>
      </c>
      <c r="C211" s="20" t="s">
        <v>28</v>
      </c>
      <c r="D211" s="20" t="s">
        <v>18</v>
      </c>
      <c r="E211" s="20" t="s">
        <v>112</v>
      </c>
      <c r="F211" s="20"/>
      <c r="G211" s="24">
        <f t="shared" si="13"/>
        <v>1787.8</v>
      </c>
      <c r="H211" s="24">
        <f t="shared" si="13"/>
        <v>1787.8</v>
      </c>
    </row>
    <row r="212" spans="1:8" ht="18.75">
      <c r="A212" s="14" t="s">
        <v>71</v>
      </c>
      <c r="B212" s="19">
        <v>904</v>
      </c>
      <c r="C212" s="20" t="s">
        <v>28</v>
      </c>
      <c r="D212" s="20" t="s">
        <v>18</v>
      </c>
      <c r="E212" s="20" t="s">
        <v>91</v>
      </c>
      <c r="F212" s="20"/>
      <c r="G212" s="24">
        <f>G214</f>
        <v>1787.8</v>
      </c>
      <c r="H212" s="24">
        <f>H214</f>
        <v>1787.8</v>
      </c>
    </row>
    <row r="213" spans="1:8" ht="18.75">
      <c r="A213" s="14" t="s">
        <v>79</v>
      </c>
      <c r="B213" s="19">
        <v>904</v>
      </c>
      <c r="C213" s="20" t="s">
        <v>28</v>
      </c>
      <c r="D213" s="20" t="s">
        <v>18</v>
      </c>
      <c r="E213" s="20" t="s">
        <v>92</v>
      </c>
      <c r="F213" s="20"/>
      <c r="G213" s="24">
        <f>G214</f>
        <v>1787.8</v>
      </c>
      <c r="H213" s="24">
        <f>H214</f>
        <v>1787.8</v>
      </c>
    </row>
    <row r="214" spans="1:8" ht="121.5" customHeight="1">
      <c r="A214" s="14" t="s">
        <v>64</v>
      </c>
      <c r="B214" s="19">
        <v>904</v>
      </c>
      <c r="C214" s="20" t="s">
        <v>28</v>
      </c>
      <c r="D214" s="20" t="s">
        <v>18</v>
      </c>
      <c r="E214" s="20" t="s">
        <v>118</v>
      </c>
      <c r="F214" s="20"/>
      <c r="G214" s="24">
        <f>G215</f>
        <v>1787.8</v>
      </c>
      <c r="H214" s="24">
        <f>H215</f>
        <v>1787.8</v>
      </c>
    </row>
    <row r="215" spans="1:8" ht="37.5">
      <c r="A215" s="14" t="s">
        <v>243</v>
      </c>
      <c r="B215" s="19">
        <v>904</v>
      </c>
      <c r="C215" s="20" t="s">
        <v>28</v>
      </c>
      <c r="D215" s="20" t="s">
        <v>18</v>
      </c>
      <c r="E215" s="20" t="s">
        <v>118</v>
      </c>
      <c r="F215" s="20" t="s">
        <v>244</v>
      </c>
      <c r="G215" s="24">
        <v>1787.8</v>
      </c>
      <c r="H215" s="24">
        <v>1787.8</v>
      </c>
    </row>
    <row r="216" spans="1:8" ht="18.75">
      <c r="A216" s="15" t="s">
        <v>41</v>
      </c>
      <c r="B216" s="19">
        <v>904</v>
      </c>
      <c r="C216" s="20" t="s">
        <v>22</v>
      </c>
      <c r="D216" s="20" t="s">
        <v>19</v>
      </c>
      <c r="E216" s="21"/>
      <c r="F216" s="21"/>
      <c r="G216" s="24">
        <f aca="true" t="shared" si="14" ref="G216:H220">G217</f>
        <v>1184.7</v>
      </c>
      <c r="H216" s="24">
        <f t="shared" si="14"/>
        <v>1262.5</v>
      </c>
    </row>
    <row r="217" spans="1:8" ht="37.5">
      <c r="A217" s="14" t="s">
        <v>68</v>
      </c>
      <c r="B217" s="19">
        <v>904</v>
      </c>
      <c r="C217" s="20" t="s">
        <v>22</v>
      </c>
      <c r="D217" s="20" t="s">
        <v>26</v>
      </c>
      <c r="E217" s="20"/>
      <c r="F217" s="20"/>
      <c r="G217" s="24">
        <f t="shared" si="14"/>
        <v>1184.7</v>
      </c>
      <c r="H217" s="24">
        <f t="shared" si="14"/>
        <v>1262.5</v>
      </c>
    </row>
    <row r="218" spans="1:8" ht="75">
      <c r="A218" s="30" t="s">
        <v>292</v>
      </c>
      <c r="B218" s="19">
        <v>904</v>
      </c>
      <c r="C218" s="20" t="s">
        <v>22</v>
      </c>
      <c r="D218" s="20" t="s">
        <v>26</v>
      </c>
      <c r="E218" s="20" t="s">
        <v>249</v>
      </c>
      <c r="F218" s="20"/>
      <c r="G218" s="24">
        <f t="shared" si="14"/>
        <v>1184.7</v>
      </c>
      <c r="H218" s="24">
        <f t="shared" si="14"/>
        <v>1262.5</v>
      </c>
    </row>
    <row r="219" spans="1:8" ht="75">
      <c r="A219" s="30" t="s">
        <v>293</v>
      </c>
      <c r="B219" s="19">
        <v>904</v>
      </c>
      <c r="C219" s="20" t="s">
        <v>22</v>
      </c>
      <c r="D219" s="20" t="s">
        <v>26</v>
      </c>
      <c r="E219" s="20" t="s">
        <v>248</v>
      </c>
      <c r="F219" s="20"/>
      <c r="G219" s="24">
        <f t="shared" si="14"/>
        <v>1184.7</v>
      </c>
      <c r="H219" s="24">
        <f t="shared" si="14"/>
        <v>1262.5</v>
      </c>
    </row>
    <row r="220" spans="1:8" ht="56.25">
      <c r="A220" s="30" t="s">
        <v>250</v>
      </c>
      <c r="B220" s="19">
        <v>904</v>
      </c>
      <c r="C220" s="20" t="s">
        <v>22</v>
      </c>
      <c r="D220" s="20" t="s">
        <v>26</v>
      </c>
      <c r="E220" s="20" t="s">
        <v>247</v>
      </c>
      <c r="F220" s="20"/>
      <c r="G220" s="24">
        <f t="shared" si="14"/>
        <v>1184.7</v>
      </c>
      <c r="H220" s="24">
        <f t="shared" si="14"/>
        <v>1262.5</v>
      </c>
    </row>
    <row r="221" spans="1:8" ht="37.5">
      <c r="A221" s="14" t="s">
        <v>42</v>
      </c>
      <c r="B221" s="19">
        <v>904</v>
      </c>
      <c r="C221" s="20" t="s">
        <v>22</v>
      </c>
      <c r="D221" s="20" t="s">
        <v>26</v>
      </c>
      <c r="E221" s="20" t="s">
        <v>245</v>
      </c>
      <c r="F221" s="20"/>
      <c r="G221" s="24">
        <f>G223+G222</f>
        <v>1184.7</v>
      </c>
      <c r="H221" s="24">
        <f>H223+H222</f>
        <v>1262.5</v>
      </c>
    </row>
    <row r="222" spans="1:8" ht="37.5">
      <c r="A222" s="14" t="s">
        <v>129</v>
      </c>
      <c r="B222" s="19">
        <v>904</v>
      </c>
      <c r="C222" s="20" t="s">
        <v>22</v>
      </c>
      <c r="D222" s="20" t="s">
        <v>26</v>
      </c>
      <c r="E222" s="20" t="s">
        <v>245</v>
      </c>
      <c r="F222" s="20" t="s">
        <v>128</v>
      </c>
      <c r="G222" s="24">
        <v>797.9</v>
      </c>
      <c r="H222" s="24">
        <v>829.9</v>
      </c>
    </row>
    <row r="223" spans="1:8" ht="37.5">
      <c r="A223" s="14" t="s">
        <v>83</v>
      </c>
      <c r="B223" s="19">
        <v>904</v>
      </c>
      <c r="C223" s="20" t="s">
        <v>22</v>
      </c>
      <c r="D223" s="20" t="s">
        <v>26</v>
      </c>
      <c r="E223" s="20" t="s">
        <v>120</v>
      </c>
      <c r="F223" s="20" t="s">
        <v>82</v>
      </c>
      <c r="G223" s="24">
        <v>386.8</v>
      </c>
      <c r="H223" s="24">
        <v>432.6</v>
      </c>
    </row>
  </sheetData>
  <sheetProtection/>
  <mergeCells count="3">
    <mergeCell ref="A7:H7"/>
    <mergeCell ref="A8:H8"/>
    <mergeCell ref="C4:H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2020-11-11T12:24:16Z</cp:lastPrinted>
  <dcterms:created xsi:type="dcterms:W3CDTF">2010-11-02T06:17:02Z</dcterms:created>
  <dcterms:modified xsi:type="dcterms:W3CDTF">2020-11-12T10:53:19Z</dcterms:modified>
  <cp:category/>
  <cp:version/>
  <cp:contentType/>
  <cp:contentStatus/>
</cp:coreProperties>
</file>